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с\Desktop\мониторниг\"/>
    </mc:Choice>
  </mc:AlternateContent>
  <xr:revisionPtr revIDLastSave="0" documentId="13_ncr:1_{0448C8D6-99CB-495C-A296-86B43E5A19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D40" i="2"/>
  <c r="D39" i="2"/>
  <c r="U59" i="2"/>
  <c r="U58" i="2"/>
  <c r="U57" i="2"/>
  <c r="U55" i="2"/>
  <c r="U54" i="2"/>
  <c r="U53" i="2"/>
  <c r="U49" i="2"/>
  <c r="U48" i="2"/>
  <c r="U46" i="2"/>
  <c r="U45" i="2"/>
  <c r="U44" i="2"/>
  <c r="U40" i="2"/>
  <c r="U39" i="2"/>
  <c r="D55" i="2"/>
  <c r="L54" i="2"/>
  <c r="D59" i="2"/>
  <c r="D58" i="2"/>
  <c r="D57" i="2"/>
  <c r="L55" i="2"/>
  <c r="L53" i="2"/>
  <c r="J55" i="2"/>
  <c r="J54" i="2"/>
  <c r="H53" i="2"/>
  <c r="H55" i="2"/>
  <c r="H54" i="2"/>
  <c r="F55" i="2"/>
  <c r="F54" i="2"/>
  <c r="F53" i="2"/>
  <c r="D54" i="2"/>
  <c r="D49" i="2"/>
  <c r="D48" i="2"/>
  <c r="F46" i="2"/>
  <c r="F45" i="2"/>
  <c r="F44" i="2"/>
  <c r="D46" i="2"/>
  <c r="D45" i="2"/>
  <c r="D44" i="2"/>
  <c r="D36" i="2"/>
  <c r="E36" i="2"/>
  <c r="F36" i="2"/>
  <c r="I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U50" i="2"/>
  <c r="U41" i="2"/>
  <c r="U56" i="2" l="1"/>
  <c r="U47" i="2" l="1"/>
  <c r="U42" i="2"/>
  <c r="BT35" i="2" l="1"/>
  <c r="C35" i="2" l="1"/>
  <c r="D35" i="2"/>
  <c r="E35" i="2"/>
  <c r="F35" i="2"/>
  <c r="G35" i="2"/>
  <c r="G36" i="2" s="1"/>
  <c r="H35" i="2"/>
  <c r="H36" i="2" s="1"/>
  <c r="I35" i="2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E44" i="2" l="1"/>
  <c r="E59" i="2"/>
  <c r="E58" i="2"/>
  <c r="E57" i="2"/>
  <c r="M53" i="2"/>
  <c r="M54" i="2"/>
  <c r="M55" i="2"/>
  <c r="K53" i="2"/>
  <c r="K54" i="2"/>
  <c r="K55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5" i="2"/>
  <c r="E46" i="2"/>
  <c r="E39" i="2"/>
  <c r="E40" i="2"/>
  <c r="E41" i="2"/>
  <c r="N39" i="2" l="1"/>
  <c r="P50" i="2"/>
  <c r="P59" i="2"/>
  <c r="O40" i="2"/>
  <c r="P41" i="2"/>
  <c r="O58" i="2"/>
  <c r="D51" i="2"/>
  <c r="O49" i="2"/>
  <c r="N48" i="2"/>
  <c r="D60" i="2"/>
  <c r="N57" i="2"/>
  <c r="T57" i="2" s="1"/>
  <c r="E60" i="2"/>
  <c r="M56" i="2"/>
  <c r="L56" i="2"/>
  <c r="J56" i="2"/>
  <c r="K56" i="2"/>
  <c r="G56" i="2"/>
  <c r="F56" i="2"/>
  <c r="I56" i="2"/>
  <c r="H56" i="2"/>
  <c r="D56" i="2"/>
  <c r="E56" i="2"/>
  <c r="E51" i="2"/>
  <c r="F47" i="2"/>
  <c r="G47" i="2"/>
  <c r="E42" i="2"/>
  <c r="D47" i="2"/>
  <c r="E47" i="2"/>
  <c r="U51" i="2" l="1"/>
  <c r="P64" i="2"/>
  <c r="D42" i="2"/>
  <c r="N62" i="2"/>
  <c r="R62" i="2" s="1"/>
  <c r="O63" i="2"/>
  <c r="R63" i="2" s="1"/>
  <c r="R66" i="2" l="1"/>
</calcChain>
</file>

<file path=xl/sharedStrings.xml><?xml version="1.0" encoding="utf-8"?>
<sst xmlns="http://schemas.openxmlformats.org/spreadsheetml/2006/main" count="339" uniqueCount="277">
  <si>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</si>
  <si>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</si>
  <si>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</si>
  <si>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</si>
  <si>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</si>
  <si>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</si>
  <si>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</si>
  <si>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</si>
  <si>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</si>
  <si>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</si>
  <si>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</si>
  <si>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</si>
  <si>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</si>
  <si>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</si>
  <si>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</si>
  <si>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</si>
  <si>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</si>
  <si>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</si>
  <si>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</si>
  <si>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</si>
  <si>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</si>
  <si>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</si>
  <si>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</si>
  <si>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</si>
  <si>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</si>
  <si>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</si>
  <si>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</si>
  <si>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</si>
  <si>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</si>
  <si>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</si>
  <si>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</si>
  <si>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</si>
  <si>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</si>
  <si>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</si>
  <si>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</si>
  <si>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</si>
  <si>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</si>
  <si>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</si>
  <si>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</si>
  <si>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</si>
  <si>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</si>
  <si>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</si>
  <si>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</si>
  <si>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</si>
  <si>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</si>
  <si>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</si>
  <si>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</si>
  <si>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</si>
  <si>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</si>
  <si>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</si>
  <si>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</si>
  <si>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</si>
  <si>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</si>
  <si>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</si>
  <si>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</si>
  <si>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</si>
  <si>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</si>
  <si>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</si>
  <si>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</si>
  <si>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</si>
  <si>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</si>
  <si>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</si>
  <si>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</si>
  <si>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</si>
  <si>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</si>
  <si>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</si>
  <si>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</si>
  <si>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</si>
  <si>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</si>
  <si>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</si>
  <si>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</si>
  <si>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</si>
  <si>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</si>
  <si>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</si>
  <si>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</si>
  <si>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</si>
  <si>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</si>
  <si>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</si>
  <si>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</si>
  <si>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</si>
  <si>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</si>
  <si>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</si>
  <si>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</si>
  <si>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</si>
  <si>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</si>
  <si>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</si>
  <si>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</si>
  <si>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</si>
  <si>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</si>
  <si>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</si>
  <si>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</si>
  <si>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</si>
  <si>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</si>
  <si>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</si>
  <si>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</si>
  <si>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</si>
  <si>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</si>
  <si>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</si>
  <si>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</si>
  <si>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</si>
  <si>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</si>
  <si>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</si>
  <si>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</si>
  <si>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</si>
  <si>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</si>
  <si>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</si>
  <si>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</si>
  <si>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</si>
  <si>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</si>
  <si>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</si>
  <si>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</si>
  <si>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</si>
  <si>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</si>
  <si>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</si>
  <si>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</si>
  <si>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</si>
  <si>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</si>
  <si>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</si>
  <si>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</si>
  <si>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</si>
  <si>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</si>
  <si>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</si>
  <si>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</si>
  <si>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</si>
  <si>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</si>
  <si>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</si>
  <si>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</si>
  <si>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</si>
  <si>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</si>
  <si>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</si>
  <si>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</si>
  <si>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</si>
  <si>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</si>
  <si>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</si>
  <si>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</si>
  <si>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</si>
  <si>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</si>
  <si>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</si>
  <si>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</si>
  <si>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</si>
  <si>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</si>
  <si>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</si>
  <si>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</si>
  <si>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</si>
  <si>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</si>
  <si>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</si>
  <si>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</si>
  <si>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</si>
  <si>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</si>
  <si>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</si>
  <si>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</si>
  <si>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</si>
  <si>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</si>
  <si>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</si>
  <si>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</si>
  <si>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</si>
  <si>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</si>
  <si>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</si>
  <si>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</si>
  <si>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</si>
  <si>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</si>
  <si>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</si>
  <si>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</si>
  <si>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</si>
  <si>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</si>
  <si>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</si>
  <si>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</si>
  <si>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</si>
  <si>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</si>
  <si>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</si>
  <si>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</si>
  <si>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</si>
  <si>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</si>
  <si>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</si>
  <si>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</si>
  <si>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</si>
  <si>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</si>
  <si>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</si>
  <si>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</si>
  <si>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</si>
  <si>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</si>
  <si>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</si>
  <si>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</si>
  <si>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</si>
  <si>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</si>
  <si>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</si>
  <si>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</si>
  <si>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</si>
  <si>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</si>
  <si>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</si>
  <si>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</si>
  <si>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</si>
  <si>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</si>
  <si>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</si>
  <si>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</si>
  <si>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</si>
  <si>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</si>
  <si>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</si>
  <si>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</si>
  <si>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</si>
  <si>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</si>
  <si>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</si>
  <si>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</si>
  <si>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</si>
  <si>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</si>
  <si>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</si>
  <si>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</si>
  <si>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</si>
  <si>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</si>
  <si>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</si>
  <si>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</si>
  <si>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</si>
  <si>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</si>
  <si>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</si>
  <si>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</si>
  <si>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</si>
  <si>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</si>
  <si>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</si>
  <si>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</si>
  <si>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</si>
  <si>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</si>
  <si>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</si>
  <si>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</si>
  <si>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</si>
  <si>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</si>
  <si>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</si>
  <si>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</si>
  <si>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орташа деңгей көрсеткіші</t>
  </si>
  <si>
    <t>%</t>
  </si>
  <si>
    <t>жиынтық есебі</t>
  </si>
  <si>
    <t>бала саны</t>
  </si>
  <si>
    <t xml:space="preserve">                                  Оқу жылы: 2024                          Топ:  "Айгөлек"               Өткізу кезеңі:  қортынды          Өткізу мерзімі:мамыр</t>
  </si>
  <si>
    <t xml:space="preserve">        Тәрбиешілер:   Мұхтарқызы.Н   Сундетова.Г</t>
  </si>
  <si>
    <t>.Калимова Айя</t>
  </si>
  <si>
    <t>2.Қуанышев  Мирас</t>
  </si>
  <si>
    <t xml:space="preserve">3.Шушманова Айлин </t>
  </si>
  <si>
    <t xml:space="preserve">4.Әкімжан Арсен </t>
  </si>
  <si>
    <t>5.Комарь Анна</t>
  </si>
  <si>
    <t xml:space="preserve">6.Кенжек Нұрислам </t>
  </si>
  <si>
    <t>7.Елжанов Арлан</t>
  </si>
  <si>
    <t>8.Әбжан Ерсұлтан</t>
  </si>
  <si>
    <t>9.Оспан Аягөз</t>
  </si>
  <si>
    <t>10.Қалқабаев Назар</t>
  </si>
  <si>
    <t>11.Қалқабаева Сымбат</t>
  </si>
  <si>
    <t xml:space="preserve">12.Андағұл Маржан </t>
  </si>
  <si>
    <t>14.Кунаев Алим</t>
  </si>
  <si>
    <t xml:space="preserve">15.Бауыржанқызы Аяжан </t>
  </si>
  <si>
    <t xml:space="preserve">16.Амангелді Нұрасыл </t>
  </si>
  <si>
    <t xml:space="preserve">17.Жомартов Дарын </t>
  </si>
  <si>
    <t>18.Ақылбек Айзере</t>
  </si>
  <si>
    <t xml:space="preserve">19.Шушманова Адина </t>
  </si>
  <si>
    <t>20.Сейлхан Диляра</t>
  </si>
  <si>
    <t>21.Сейлхан Даяна</t>
  </si>
  <si>
    <t xml:space="preserve">22.Жасұланқызы Сабина </t>
  </si>
  <si>
    <t>23.Тлеугалиев Мансур</t>
  </si>
  <si>
    <t>24.Кенесбаев Нурила</t>
  </si>
  <si>
    <t>25.Аманғабыл Ислам</t>
  </si>
  <si>
    <t>Калимова Айя</t>
  </si>
  <si>
    <t>Комарь Анна</t>
  </si>
  <si>
    <t>Елжанов Арлан</t>
  </si>
  <si>
    <t>Әбжан Ерсұлтан</t>
  </si>
  <si>
    <t>Оспан Аягөз</t>
  </si>
  <si>
    <t>Қалқабаев Назар</t>
  </si>
  <si>
    <t>Қалқабаева Сымбат</t>
  </si>
  <si>
    <t xml:space="preserve">Андағұл Маржан </t>
  </si>
  <si>
    <t xml:space="preserve">Бауыржанқызы Аяжан </t>
  </si>
  <si>
    <t xml:space="preserve">Амангелді Нұрасыл </t>
  </si>
  <si>
    <t xml:space="preserve">Жомартов Дарын </t>
  </si>
  <si>
    <t>Ақылбек Айзере</t>
  </si>
  <si>
    <t>Сейлхан Диляра</t>
  </si>
  <si>
    <t>Аманғабыл Ислам</t>
  </si>
  <si>
    <t>Жасұланқызы Сабина</t>
  </si>
  <si>
    <t>Әкімжан Арсен</t>
  </si>
  <si>
    <t>Кенжек Нұрислам</t>
  </si>
  <si>
    <t>Кенгесбаева Нурила</t>
  </si>
  <si>
    <t xml:space="preserve">Кунаев Алим </t>
  </si>
  <si>
    <t>Қуанышев Мирас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</si>
</sst>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1" fontId="0" fillId="0" borderId="0" xfId="0" applyNumberFormat="1"/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1" fontId="0" fillId="0" borderId="1" xfId="0" applyNumberFormat="1" applyBorder="1" applyAlignment="1">
      <alignment horizontal="center"/>
    </xf>
    <xf numFmtId="164" fontId="5" fillId="2" borderId="0" xfId="0" applyNumberFormat="1" applyFont="1" applyFill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13" fillId="0" borderId="0" xfId="0" applyFont="1"/>
    <xf numFmtId="1" fontId="13" fillId="0" borderId="0" xfId="0" applyNumberFormat="1" applyFont="1"/>
    <xf numFmtId="164" fontId="13" fillId="0" borderId="0" xfId="0" applyNumberFormat="1" applyFont="1"/>
    <xf numFmtId="1" fontId="13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0" xfId="0" applyNumberFormat="1"/>
    <xf numFmtId="1" fontId="14" fillId="0" borderId="0" xfId="0" applyNumberFormat="1" applyFont="1"/>
    <xf numFmtId="1" fontId="14" fillId="2" borderId="1" xfId="0" applyNumberFormat="1" applyFont="1" applyFill="1" applyBorder="1"/>
    <xf numFmtId="0" fontId="14" fillId="0" borderId="0" xfId="0" applyFont="1"/>
    <xf numFmtId="164" fontId="14" fillId="2" borderId="0" xfId="0" applyNumberFormat="1" applyFont="1" applyFill="1"/>
    <xf numFmtId="0" fontId="14" fillId="2" borderId="0" xfId="0" applyFont="1" applyFill="1"/>
    <xf numFmtId="164" fontId="14" fillId="0" borderId="0" xfId="0" applyNumberFormat="1" applyFont="1"/>
    <xf numFmtId="0" fontId="14" fillId="3" borderId="1" xfId="0" applyFont="1" applyFill="1" applyBorder="1"/>
    <xf numFmtId="164" fontId="14" fillId="3" borderId="0" xfId="0" applyNumberFormat="1" applyFont="1" applyFill="1"/>
    <xf numFmtId="0" fontId="14" fillId="3" borderId="0" xfId="0" applyFont="1" applyFill="1"/>
    <xf numFmtId="0" fontId="14" fillId="4" borderId="1" xfId="0" applyFont="1" applyFill="1" applyBorder="1"/>
    <xf numFmtId="164" fontId="14" fillId="4" borderId="0" xfId="0" applyNumberFormat="1" applyFont="1" applyFill="1"/>
    <xf numFmtId="0" fontId="14" fillId="4" borderId="0" xfId="0" applyFont="1" applyFill="1"/>
    <xf numFmtId="1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15" fillId="0" borderId="0" xfId="0" applyNumberFormat="1" applyFont="1"/>
    <xf numFmtId="0" fontId="15" fillId="0" borderId="0" xfId="0" applyFont="1"/>
    <xf numFmtId="0" fontId="15" fillId="0" borderId="0" xfId="0" applyFont="1" applyBorder="1"/>
    <xf numFmtId="164" fontId="15" fillId="0" borderId="0" xfId="0" applyNumberFormat="1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10236220472438E-4"/>
          <c:y val="2.3148148148148147E-3"/>
          <c:w val="0.60555555555555562"/>
          <c:h val="0.99768518518518523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'кіші топ '!$S$39:$S$41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'!$T$39:$T$41</c:f>
              <c:numCache>
                <c:formatCode>General</c:formatCode>
                <c:ptCount val="3"/>
                <c:pt idx="0" formatCode="0.0">
                  <c:v>25</c:v>
                </c:pt>
                <c:pt idx="1">
                  <c:v>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3-4D02-87B7-500C8A40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10236220472438E-4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'кіші топ '!$S$44:$S$46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'!$T$44:$T$46</c:f>
              <c:numCache>
                <c:formatCode>General</c:formatCode>
                <c:ptCount val="3"/>
                <c:pt idx="0" formatCode="0.0">
                  <c:v>30</c:v>
                </c:pt>
                <c:pt idx="1">
                  <c:v>62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8-4AB4-B587-136FD5BF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10236220472438E-4"/>
          <c:y val="6.9444444444444536E-3"/>
          <c:w val="0.58888888888888891"/>
          <c:h val="0.98148148148148151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'кіші топ '!$S$48:$S$50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'!$T$48:$T$50</c:f>
              <c:numCache>
                <c:formatCode>General</c:formatCode>
                <c:ptCount val="3"/>
                <c:pt idx="0" formatCode="0.0">
                  <c:v>31</c:v>
                </c:pt>
                <c:pt idx="1">
                  <c:v>57.3</c:v>
                </c:pt>
                <c:pt idx="2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1-4032-A0F1-7E2DDD98F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10236220472438E-4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'кіші топ '!$S$53:$S$55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'!$T$53:$T$55</c:f>
              <c:numCache>
                <c:formatCode>General</c:formatCode>
                <c:ptCount val="3"/>
                <c:pt idx="0" formatCode="0.0">
                  <c:v>36.4</c:v>
                </c:pt>
                <c:pt idx="1">
                  <c:v>54.4</c:v>
                </c:pt>
                <c:pt idx="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F-4774-976B-3861657D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44356955380778E-3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'кіші топ '!$S$57:$S$59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'кіші топ '!$T$57:$T$59</c:f>
              <c:numCache>
                <c:formatCode>General</c:formatCode>
                <c:ptCount val="3"/>
                <c:pt idx="0" formatCode="0.0">
                  <c:v>60</c:v>
                </c:pt>
                <c:pt idx="1">
                  <c:v>28.1</c:v>
                </c:pt>
                <c:pt idx="2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E-4550-A22A-CB4767F9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189497</xdr:colOff>
      <xdr:row>36</xdr:row>
      <xdr:rowOff>67678</xdr:rowOff>
    </xdr:from>
    <xdr:to>
      <xdr:col>25</xdr:col>
      <xdr:colOff>543927</xdr:colOff>
      <xdr:row>40</xdr:row>
      <xdr:rowOff>172453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201028</xdr:colOff>
      <xdr:row>41</xdr:row>
      <xdr:rowOff>21055</xdr:rowOff>
    </xdr:from>
    <xdr:to>
      <xdr:col>25</xdr:col>
      <xdr:colOff>526883</xdr:colOff>
      <xdr:row>45</xdr:row>
      <xdr:rowOff>144880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230104</xdr:colOff>
      <xdr:row>46</xdr:row>
      <xdr:rowOff>51135</xdr:rowOff>
    </xdr:from>
    <xdr:to>
      <xdr:col>25</xdr:col>
      <xdr:colOff>565484</xdr:colOff>
      <xdr:row>51</xdr:row>
      <xdr:rowOff>32085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248652</xdr:colOff>
      <xdr:row>51</xdr:row>
      <xdr:rowOff>39102</xdr:rowOff>
    </xdr:from>
    <xdr:to>
      <xdr:col>26</xdr:col>
      <xdr:colOff>29577</xdr:colOff>
      <xdr:row>56</xdr:row>
      <xdr:rowOff>77202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290261</xdr:colOff>
      <xdr:row>56</xdr:row>
      <xdr:rowOff>134352</xdr:rowOff>
    </xdr:from>
    <xdr:to>
      <xdr:col>26</xdr:col>
      <xdr:colOff>78706</xdr:colOff>
      <xdr:row>61</xdr:row>
      <xdr:rowOff>67677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95"/>
  <sheetViews>
    <sheetView tabSelected="1" zoomScale="95" zoomScaleNormal="95" workbookViewId="0">
      <selection activeCell="K36" sqref="K36"/>
    </sheetView>
  </sheetViews>
  <sheetFormatPr defaultRowHeight="14.4" x14ac:dyDescent="0.3"/>
  <cols>
    <col min="2" max="2" width="31.109375" customWidth="1"/>
  </cols>
  <sheetData>
    <row r="1" spans="1:254" ht="15" customHeight="1" x14ac:dyDescent="0.3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79" t="s">
        <v>231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6"/>
      <c r="P2" s="6"/>
      <c r="Q2" s="6"/>
      <c r="R2" s="6"/>
      <c r="S2" s="6"/>
      <c r="T2" s="6"/>
      <c r="U2" s="6"/>
      <c r="V2" s="6"/>
      <c r="DP2" s="74" t="s">
        <v>226</v>
      </c>
      <c r="DQ2" s="74"/>
    </row>
    <row r="3" spans="1:254" ht="15.6" x14ac:dyDescent="0.3">
      <c r="A3" s="7" t="s">
        <v>232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80" t="s">
        <v>0</v>
      </c>
      <c r="B5" s="80" t="s">
        <v>1</v>
      </c>
      <c r="C5" s="81" t="s">
        <v>17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62" t="s">
        <v>2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0" t="s">
        <v>27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 t="s">
        <v>34</v>
      </c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56" t="s">
        <v>39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3">
      <c r="A6" s="80"/>
      <c r="B6" s="80"/>
      <c r="C6" s="61" t="s">
        <v>18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16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28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50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35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9" t="s">
        <v>65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77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36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7" t="s">
        <v>40</v>
      </c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</row>
    <row r="7" spans="1:254" ht="0.75" customHeight="1" x14ac:dyDescent="0.3">
      <c r="A7" s="80"/>
      <c r="B7" s="8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0"/>
      <c r="B8" s="8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0"/>
      <c r="B9" s="8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0"/>
      <c r="B10" s="8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0"/>
      <c r="B11" s="8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0"/>
      <c r="B12" s="80"/>
      <c r="C12" s="61" t="s">
        <v>46</v>
      </c>
      <c r="D12" s="61" t="s">
        <v>4</v>
      </c>
      <c r="E12" s="61" t="s">
        <v>5</v>
      </c>
      <c r="F12" s="61" t="s">
        <v>47</v>
      </c>
      <c r="G12" s="61" t="s">
        <v>6</v>
      </c>
      <c r="H12" s="61" t="s">
        <v>7</v>
      </c>
      <c r="I12" s="61" t="s">
        <v>48</v>
      </c>
      <c r="J12" s="61" t="s">
        <v>8</v>
      </c>
      <c r="K12" s="61" t="s">
        <v>9</v>
      </c>
      <c r="L12" s="61" t="s">
        <v>49</v>
      </c>
      <c r="M12" s="61" t="s">
        <v>8</v>
      </c>
      <c r="N12" s="61" t="s">
        <v>9</v>
      </c>
      <c r="O12" s="61" t="s">
        <v>63</v>
      </c>
      <c r="P12" s="61"/>
      <c r="Q12" s="61"/>
      <c r="R12" s="61" t="s">
        <v>4</v>
      </c>
      <c r="S12" s="61"/>
      <c r="T12" s="61"/>
      <c r="U12" s="61" t="s">
        <v>64</v>
      </c>
      <c r="V12" s="61"/>
      <c r="W12" s="61"/>
      <c r="X12" s="61" t="s">
        <v>10</v>
      </c>
      <c r="Y12" s="61"/>
      <c r="Z12" s="61"/>
      <c r="AA12" s="61" t="s">
        <v>6</v>
      </c>
      <c r="AB12" s="61"/>
      <c r="AC12" s="61"/>
      <c r="AD12" s="61" t="s">
        <v>7</v>
      </c>
      <c r="AE12" s="61"/>
      <c r="AF12" s="61"/>
      <c r="AG12" s="57" t="s">
        <v>11</v>
      </c>
      <c r="AH12" s="57"/>
      <c r="AI12" s="57"/>
      <c r="AJ12" s="61" t="s">
        <v>8</v>
      </c>
      <c r="AK12" s="61"/>
      <c r="AL12" s="61"/>
      <c r="AM12" s="57" t="s">
        <v>59</v>
      </c>
      <c r="AN12" s="57"/>
      <c r="AO12" s="57"/>
      <c r="AP12" s="57" t="s">
        <v>60</v>
      </c>
      <c r="AQ12" s="57"/>
      <c r="AR12" s="57"/>
      <c r="AS12" s="57" t="s">
        <v>61</v>
      </c>
      <c r="AT12" s="57"/>
      <c r="AU12" s="57"/>
      <c r="AV12" s="57" t="s">
        <v>62</v>
      </c>
      <c r="AW12" s="57"/>
      <c r="AX12" s="57"/>
      <c r="AY12" s="57" t="s">
        <v>51</v>
      </c>
      <c r="AZ12" s="57"/>
      <c r="BA12" s="57"/>
      <c r="BB12" s="57" t="s">
        <v>52</v>
      </c>
      <c r="BC12" s="57"/>
      <c r="BD12" s="57"/>
      <c r="BE12" s="57" t="s">
        <v>53</v>
      </c>
      <c r="BF12" s="57"/>
      <c r="BG12" s="57"/>
      <c r="BH12" s="57" t="s">
        <v>54</v>
      </c>
      <c r="BI12" s="57"/>
      <c r="BJ12" s="57"/>
      <c r="BK12" s="57" t="s">
        <v>55</v>
      </c>
      <c r="BL12" s="57"/>
      <c r="BM12" s="57"/>
      <c r="BN12" s="57" t="s">
        <v>56</v>
      </c>
      <c r="BO12" s="57"/>
      <c r="BP12" s="57"/>
      <c r="BQ12" s="57" t="s">
        <v>57</v>
      </c>
      <c r="BR12" s="57"/>
      <c r="BS12" s="57"/>
      <c r="BT12" s="57" t="s">
        <v>58</v>
      </c>
      <c r="BU12" s="57"/>
      <c r="BV12" s="57"/>
      <c r="BW12" s="57" t="s">
        <v>70</v>
      </c>
      <c r="BX12" s="57"/>
      <c r="BY12" s="57"/>
      <c r="BZ12" s="57" t="s">
        <v>71</v>
      </c>
      <c r="CA12" s="57"/>
      <c r="CB12" s="57"/>
      <c r="CC12" s="57" t="s">
        <v>72</v>
      </c>
      <c r="CD12" s="57"/>
      <c r="CE12" s="57"/>
      <c r="CF12" s="57" t="s">
        <v>73</v>
      </c>
      <c r="CG12" s="57"/>
      <c r="CH12" s="57"/>
      <c r="CI12" s="57" t="s">
        <v>74</v>
      </c>
      <c r="CJ12" s="57"/>
      <c r="CK12" s="57"/>
      <c r="CL12" s="57" t="s">
        <v>75</v>
      </c>
      <c r="CM12" s="57"/>
      <c r="CN12" s="57"/>
      <c r="CO12" s="57" t="s">
        <v>76</v>
      </c>
      <c r="CP12" s="57"/>
      <c r="CQ12" s="57"/>
      <c r="CR12" s="57" t="s">
        <v>66</v>
      </c>
      <c r="CS12" s="57"/>
      <c r="CT12" s="57"/>
      <c r="CU12" s="57" t="s">
        <v>67</v>
      </c>
      <c r="CV12" s="57"/>
      <c r="CW12" s="57"/>
      <c r="CX12" s="57" t="s">
        <v>68</v>
      </c>
      <c r="CY12" s="57"/>
      <c r="CZ12" s="57"/>
      <c r="DA12" s="57" t="s">
        <v>69</v>
      </c>
      <c r="DB12" s="57"/>
      <c r="DC12" s="57"/>
      <c r="DD12" s="57" t="s">
        <v>78</v>
      </c>
      <c r="DE12" s="57"/>
      <c r="DF12" s="57"/>
      <c r="DG12" s="57" t="s">
        <v>79</v>
      </c>
      <c r="DH12" s="57"/>
      <c r="DI12" s="57"/>
      <c r="DJ12" s="57" t="s">
        <v>80</v>
      </c>
      <c r="DK12" s="57"/>
      <c r="DL12" s="57"/>
      <c r="DM12" s="57" t="s">
        <v>81</v>
      </c>
      <c r="DN12" s="57"/>
      <c r="DO12" s="57"/>
      <c r="DP12" s="57" t="s">
        <v>82</v>
      </c>
      <c r="DQ12" s="57"/>
      <c r="DR12" s="57"/>
    </row>
    <row r="13" spans="1:254" ht="59.25" customHeight="1" x14ac:dyDescent="0.3">
      <c r="A13" s="80"/>
      <c r="B13" s="80"/>
      <c r="C13" s="58" t="s">
        <v>165</v>
      </c>
      <c r="D13" s="58"/>
      <c r="E13" s="58"/>
      <c r="F13" s="58" t="s">
        <v>169</v>
      </c>
      <c r="G13" s="58"/>
      <c r="H13" s="58"/>
      <c r="I13" s="58" t="s">
        <v>170</v>
      </c>
      <c r="J13" s="58"/>
      <c r="K13" s="58"/>
      <c r="L13" s="58" t="s">
        <v>171</v>
      </c>
      <c r="M13" s="58"/>
      <c r="N13" s="58"/>
      <c r="O13" s="58" t="s">
        <v>90</v>
      </c>
      <c r="P13" s="58"/>
      <c r="Q13" s="58"/>
      <c r="R13" s="58" t="s">
        <v>92</v>
      </c>
      <c r="S13" s="58"/>
      <c r="T13" s="58"/>
      <c r="U13" s="58" t="s">
        <v>173</v>
      </c>
      <c r="V13" s="58"/>
      <c r="W13" s="58"/>
      <c r="X13" s="58" t="s">
        <v>174</v>
      </c>
      <c r="Y13" s="58"/>
      <c r="Z13" s="58"/>
      <c r="AA13" s="58" t="s">
        <v>175</v>
      </c>
      <c r="AB13" s="58"/>
      <c r="AC13" s="58"/>
      <c r="AD13" s="58" t="s">
        <v>177</v>
      </c>
      <c r="AE13" s="58"/>
      <c r="AF13" s="58"/>
      <c r="AG13" s="58" t="s">
        <v>179</v>
      </c>
      <c r="AH13" s="58"/>
      <c r="AI13" s="58"/>
      <c r="AJ13" s="58" t="s">
        <v>223</v>
      </c>
      <c r="AK13" s="58"/>
      <c r="AL13" s="58"/>
      <c r="AM13" s="58" t="s">
        <v>184</v>
      </c>
      <c r="AN13" s="58"/>
      <c r="AO13" s="58"/>
      <c r="AP13" s="58" t="s">
        <v>185</v>
      </c>
      <c r="AQ13" s="58"/>
      <c r="AR13" s="58"/>
      <c r="AS13" s="58" t="s">
        <v>186</v>
      </c>
      <c r="AT13" s="58"/>
      <c r="AU13" s="58"/>
      <c r="AV13" s="58" t="s">
        <v>187</v>
      </c>
      <c r="AW13" s="58"/>
      <c r="AX13" s="58"/>
      <c r="AY13" s="58" t="s">
        <v>189</v>
      </c>
      <c r="AZ13" s="58"/>
      <c r="BA13" s="58"/>
      <c r="BB13" s="58" t="s">
        <v>190</v>
      </c>
      <c r="BC13" s="58"/>
      <c r="BD13" s="58"/>
      <c r="BE13" s="58" t="s">
        <v>191</v>
      </c>
      <c r="BF13" s="58"/>
      <c r="BG13" s="58"/>
      <c r="BH13" s="58" t="s">
        <v>192</v>
      </c>
      <c r="BI13" s="58"/>
      <c r="BJ13" s="58"/>
      <c r="BK13" s="58" t="s">
        <v>193</v>
      </c>
      <c r="BL13" s="58"/>
      <c r="BM13" s="58"/>
      <c r="BN13" s="58" t="s">
        <v>195</v>
      </c>
      <c r="BO13" s="58"/>
      <c r="BP13" s="58"/>
      <c r="BQ13" s="58" t="s">
        <v>196</v>
      </c>
      <c r="BR13" s="58"/>
      <c r="BS13" s="58"/>
      <c r="BT13" s="58" t="s">
        <v>198</v>
      </c>
      <c r="BU13" s="58"/>
      <c r="BV13" s="58"/>
      <c r="BW13" s="58" t="s">
        <v>200</v>
      </c>
      <c r="BX13" s="58"/>
      <c r="BY13" s="58"/>
      <c r="BZ13" s="58" t="s">
        <v>201</v>
      </c>
      <c r="CA13" s="58"/>
      <c r="CB13" s="58"/>
      <c r="CC13" s="58" t="s">
        <v>205</v>
      </c>
      <c r="CD13" s="58"/>
      <c r="CE13" s="58"/>
      <c r="CF13" s="58" t="s">
        <v>208</v>
      </c>
      <c r="CG13" s="58"/>
      <c r="CH13" s="58"/>
      <c r="CI13" s="58" t="s">
        <v>209</v>
      </c>
      <c r="CJ13" s="58"/>
      <c r="CK13" s="58"/>
      <c r="CL13" s="58" t="s">
        <v>210</v>
      </c>
      <c r="CM13" s="58"/>
      <c r="CN13" s="58"/>
      <c r="CO13" s="58" t="s">
        <v>211</v>
      </c>
      <c r="CP13" s="58"/>
      <c r="CQ13" s="58"/>
      <c r="CR13" s="58" t="s">
        <v>213</v>
      </c>
      <c r="CS13" s="58"/>
      <c r="CT13" s="58"/>
      <c r="CU13" s="58" t="s">
        <v>214</v>
      </c>
      <c r="CV13" s="58"/>
      <c r="CW13" s="58"/>
      <c r="CX13" s="58" t="s">
        <v>215</v>
      </c>
      <c r="CY13" s="58"/>
      <c r="CZ13" s="58"/>
      <c r="DA13" s="58" t="s">
        <v>216</v>
      </c>
      <c r="DB13" s="58"/>
      <c r="DC13" s="58"/>
      <c r="DD13" s="58" t="s">
        <v>217</v>
      </c>
      <c r="DE13" s="58"/>
      <c r="DF13" s="58"/>
      <c r="DG13" s="58" t="s">
        <v>218</v>
      </c>
      <c r="DH13" s="58"/>
      <c r="DI13" s="58"/>
      <c r="DJ13" s="58" t="s">
        <v>220</v>
      </c>
      <c r="DK13" s="58"/>
      <c r="DL13" s="58"/>
      <c r="DM13" s="58" t="s">
        <v>221</v>
      </c>
      <c r="DN13" s="58"/>
      <c r="DO13" s="58"/>
      <c r="DP13" s="58" t="s">
        <v>222</v>
      </c>
      <c r="DQ13" s="58"/>
      <c r="DR13" s="58"/>
    </row>
    <row r="14" spans="1:254" ht="83.25" customHeight="1" x14ac:dyDescent="0.3">
      <c r="A14" s="80"/>
      <c r="B14" s="80"/>
      <c r="C14" s="20" t="s">
        <v>166</v>
      </c>
      <c r="D14" s="20" t="s">
        <v>167</v>
      </c>
      <c r="E14" s="20" t="s">
        <v>168</v>
      </c>
      <c r="F14" s="20" t="s">
        <v>15</v>
      </c>
      <c r="G14" s="20" t="s">
        <v>32</v>
      </c>
      <c r="H14" s="20" t="s">
        <v>83</v>
      </c>
      <c r="I14" s="20" t="s">
        <v>84</v>
      </c>
      <c r="J14" s="20" t="s">
        <v>85</v>
      </c>
      <c r="K14" s="20" t="s">
        <v>86</v>
      </c>
      <c r="L14" s="20" t="s">
        <v>87</v>
      </c>
      <c r="M14" s="20" t="s">
        <v>88</v>
      </c>
      <c r="N14" s="20" t="s">
        <v>89</v>
      </c>
      <c r="O14" s="20" t="s">
        <v>91</v>
      </c>
      <c r="P14" s="20" t="s">
        <v>23</v>
      </c>
      <c r="Q14" s="20" t="s">
        <v>24</v>
      </c>
      <c r="R14" s="20" t="s">
        <v>25</v>
      </c>
      <c r="S14" s="20" t="s">
        <v>22</v>
      </c>
      <c r="T14" s="20" t="s">
        <v>172</v>
      </c>
      <c r="U14" s="20" t="s">
        <v>93</v>
      </c>
      <c r="V14" s="20" t="s">
        <v>22</v>
      </c>
      <c r="W14" s="20" t="s">
        <v>26</v>
      </c>
      <c r="X14" s="20" t="s">
        <v>21</v>
      </c>
      <c r="Y14" s="20" t="s">
        <v>95</v>
      </c>
      <c r="Z14" s="20" t="s">
        <v>96</v>
      </c>
      <c r="AA14" s="20" t="s">
        <v>38</v>
      </c>
      <c r="AB14" s="20" t="s">
        <v>176</v>
      </c>
      <c r="AC14" s="20" t="s">
        <v>172</v>
      </c>
      <c r="AD14" s="20" t="s">
        <v>99</v>
      </c>
      <c r="AE14" s="20" t="s">
        <v>153</v>
      </c>
      <c r="AF14" s="20" t="s">
        <v>178</v>
      </c>
      <c r="AG14" s="20" t="s">
        <v>180</v>
      </c>
      <c r="AH14" s="20" t="s">
        <v>181</v>
      </c>
      <c r="AI14" s="20" t="s">
        <v>182</v>
      </c>
      <c r="AJ14" s="20" t="s">
        <v>98</v>
      </c>
      <c r="AK14" s="20" t="s">
        <v>183</v>
      </c>
      <c r="AL14" s="20" t="s">
        <v>20</v>
      </c>
      <c r="AM14" s="20" t="s">
        <v>97</v>
      </c>
      <c r="AN14" s="20" t="s">
        <v>32</v>
      </c>
      <c r="AO14" s="20" t="s">
        <v>100</v>
      </c>
      <c r="AP14" s="20" t="s">
        <v>104</v>
      </c>
      <c r="AQ14" s="20" t="s">
        <v>105</v>
      </c>
      <c r="AR14" s="20" t="s">
        <v>31</v>
      </c>
      <c r="AS14" s="20" t="s">
        <v>101</v>
      </c>
      <c r="AT14" s="20" t="s">
        <v>102</v>
      </c>
      <c r="AU14" s="20" t="s">
        <v>103</v>
      </c>
      <c r="AV14" s="20" t="s">
        <v>107</v>
      </c>
      <c r="AW14" s="20" t="s">
        <v>188</v>
      </c>
      <c r="AX14" s="20" t="s">
        <v>108</v>
      </c>
      <c r="AY14" s="20" t="s">
        <v>109</v>
      </c>
      <c r="AZ14" s="20" t="s">
        <v>110</v>
      </c>
      <c r="BA14" s="20" t="s">
        <v>111</v>
      </c>
      <c r="BB14" s="20" t="s">
        <v>112</v>
      </c>
      <c r="BC14" s="20" t="s">
        <v>22</v>
      </c>
      <c r="BD14" s="20" t="s">
        <v>113</v>
      </c>
      <c r="BE14" s="20" t="s">
        <v>114</v>
      </c>
      <c r="BF14" s="20" t="s">
        <v>164</v>
      </c>
      <c r="BG14" s="20" t="s">
        <v>115</v>
      </c>
      <c r="BH14" s="20" t="s">
        <v>12</v>
      </c>
      <c r="BI14" s="20" t="s">
        <v>117</v>
      </c>
      <c r="BJ14" s="20" t="s">
        <v>41</v>
      </c>
      <c r="BK14" s="20" t="s">
        <v>118</v>
      </c>
      <c r="BL14" s="20" t="s">
        <v>194</v>
      </c>
      <c r="BM14" s="20" t="s">
        <v>119</v>
      </c>
      <c r="BN14" s="20" t="s">
        <v>30</v>
      </c>
      <c r="BO14" s="20" t="s">
        <v>13</v>
      </c>
      <c r="BP14" s="20" t="s">
        <v>14</v>
      </c>
      <c r="BQ14" s="20" t="s">
        <v>197</v>
      </c>
      <c r="BR14" s="20" t="s">
        <v>164</v>
      </c>
      <c r="BS14" s="20" t="s">
        <v>100</v>
      </c>
      <c r="BT14" s="20" t="s">
        <v>199</v>
      </c>
      <c r="BU14" s="20" t="s">
        <v>120</v>
      </c>
      <c r="BV14" s="20" t="s">
        <v>121</v>
      </c>
      <c r="BW14" s="20" t="s">
        <v>42</v>
      </c>
      <c r="BX14" s="20" t="s">
        <v>116</v>
      </c>
      <c r="BY14" s="20" t="s">
        <v>94</v>
      </c>
      <c r="BZ14" s="20" t="s">
        <v>202</v>
      </c>
      <c r="CA14" s="20" t="s">
        <v>203</v>
      </c>
      <c r="CB14" s="20" t="s">
        <v>204</v>
      </c>
      <c r="CC14" s="20" t="s">
        <v>206</v>
      </c>
      <c r="CD14" s="20" t="s">
        <v>207</v>
      </c>
      <c r="CE14" s="20" t="s">
        <v>122</v>
      </c>
      <c r="CF14" s="20" t="s">
        <v>123</v>
      </c>
      <c r="CG14" s="20" t="s">
        <v>124</v>
      </c>
      <c r="CH14" s="20" t="s">
        <v>29</v>
      </c>
      <c r="CI14" s="20" t="s">
        <v>125</v>
      </c>
      <c r="CJ14" s="20" t="s">
        <v>126</v>
      </c>
      <c r="CK14" s="20" t="s">
        <v>37</v>
      </c>
      <c r="CL14" s="20" t="s">
        <v>127</v>
      </c>
      <c r="CM14" s="20" t="s">
        <v>128</v>
      </c>
      <c r="CN14" s="20" t="s">
        <v>129</v>
      </c>
      <c r="CO14" s="20" t="s">
        <v>130</v>
      </c>
      <c r="CP14" s="20" t="s">
        <v>131</v>
      </c>
      <c r="CQ14" s="20" t="s">
        <v>212</v>
      </c>
      <c r="CR14" s="20" t="s">
        <v>132</v>
      </c>
      <c r="CS14" s="20" t="s">
        <v>133</v>
      </c>
      <c r="CT14" s="20" t="s">
        <v>134</v>
      </c>
      <c r="CU14" s="20" t="s">
        <v>135</v>
      </c>
      <c r="CV14" s="20" t="s">
        <v>136</v>
      </c>
      <c r="CW14" s="20" t="s">
        <v>137</v>
      </c>
      <c r="CX14" s="20" t="s">
        <v>139</v>
      </c>
      <c r="CY14" s="20" t="s">
        <v>140</v>
      </c>
      <c r="CZ14" s="20" t="s">
        <v>141</v>
      </c>
      <c r="DA14" s="20" t="s">
        <v>142</v>
      </c>
      <c r="DB14" s="20" t="s">
        <v>19</v>
      </c>
      <c r="DC14" s="20" t="s">
        <v>143</v>
      </c>
      <c r="DD14" s="20" t="s">
        <v>138</v>
      </c>
      <c r="DE14" s="20" t="s">
        <v>106</v>
      </c>
      <c r="DF14" s="20" t="s">
        <v>33</v>
      </c>
      <c r="DG14" s="20" t="s">
        <v>219</v>
      </c>
      <c r="DH14" s="20" t="s">
        <v>224</v>
      </c>
      <c r="DI14" s="20" t="s">
        <v>225</v>
      </c>
      <c r="DJ14" s="20" t="s">
        <v>144</v>
      </c>
      <c r="DK14" s="20" t="s">
        <v>145</v>
      </c>
      <c r="DL14" s="20" t="s">
        <v>146</v>
      </c>
      <c r="DM14" s="20" t="s">
        <v>147</v>
      </c>
      <c r="DN14" s="20" t="s">
        <v>148</v>
      </c>
      <c r="DO14" s="20" t="s">
        <v>149</v>
      </c>
      <c r="DP14" s="20" t="s">
        <v>150</v>
      </c>
      <c r="DQ14" s="20" t="s">
        <v>151</v>
      </c>
      <c r="DR14" s="20" t="s">
        <v>43</v>
      </c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</row>
    <row r="15" spans="1:254" ht="15.6" x14ac:dyDescent="0.3">
      <c r="A15" s="2">
        <v>1</v>
      </c>
      <c r="B15" s="50" t="s">
        <v>266</v>
      </c>
      <c r="C15" s="1"/>
      <c r="D15" s="4">
        <v>1</v>
      </c>
      <c r="E15" s="4"/>
      <c r="F15" s="9"/>
      <c r="G15" s="4">
        <v>1</v>
      </c>
      <c r="H15" s="4"/>
      <c r="I15" s="9"/>
      <c r="J15" s="4">
        <v>1</v>
      </c>
      <c r="K15" s="4"/>
      <c r="L15" s="9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2">
        <v>2</v>
      </c>
      <c r="B16" s="50" t="s">
        <v>270</v>
      </c>
      <c r="C16" s="1"/>
      <c r="D16" s="4">
        <v>1</v>
      </c>
      <c r="E16" s="4"/>
      <c r="F16" s="1"/>
      <c r="G16" s="4">
        <v>1</v>
      </c>
      <c r="H16" s="4"/>
      <c r="I16" s="1"/>
      <c r="J16" s="4">
        <v>1</v>
      </c>
      <c r="K16" s="4"/>
      <c r="L16" s="1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>
        <v>1</v>
      </c>
      <c r="DQ16" s="4"/>
      <c r="DR16" s="4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2">
        <v>3</v>
      </c>
      <c r="B17" s="50" t="s">
        <v>264</v>
      </c>
      <c r="C17" s="1"/>
      <c r="D17" s="4">
        <v>1</v>
      </c>
      <c r="E17" s="4"/>
      <c r="F17" s="1"/>
      <c r="G17" s="4"/>
      <c r="H17" s="4">
        <v>1</v>
      </c>
      <c r="I17" s="1"/>
      <c r="J17" s="4">
        <v>1</v>
      </c>
      <c r="K17" s="4"/>
      <c r="L17" s="1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2">
        <v>4</v>
      </c>
      <c r="B18" s="50" t="s">
        <v>268</v>
      </c>
      <c r="C18" s="1"/>
      <c r="D18" s="4">
        <v>1</v>
      </c>
      <c r="E18" s="4"/>
      <c r="F18" s="1"/>
      <c r="G18" s="4">
        <v>1</v>
      </c>
      <c r="H18" s="4"/>
      <c r="I18" s="1"/>
      <c r="J18" s="4"/>
      <c r="K18" s="4">
        <v>1</v>
      </c>
      <c r="L18" s="1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2">
        <v>5</v>
      </c>
      <c r="B19" s="50" t="s">
        <v>260</v>
      </c>
      <c r="C19" s="1"/>
      <c r="D19" s="4">
        <v>1</v>
      </c>
      <c r="E19" s="4"/>
      <c r="F19" s="1"/>
      <c r="G19" s="4">
        <v>1</v>
      </c>
      <c r="H19" s="4"/>
      <c r="I19" s="1"/>
      <c r="J19" s="4">
        <v>1</v>
      </c>
      <c r="K19" s="4"/>
      <c r="L19" s="1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2">
        <v>6</v>
      </c>
      <c r="B20" s="50" t="s">
        <v>272</v>
      </c>
      <c r="C20" s="1">
        <v>1</v>
      </c>
      <c r="D20" s="4"/>
      <c r="E20" s="4"/>
      <c r="F20" s="1">
        <v>1</v>
      </c>
      <c r="G20" s="4"/>
      <c r="H20" s="4"/>
      <c r="I20" s="1">
        <v>1</v>
      </c>
      <c r="J20" s="4"/>
      <c r="K20" s="4"/>
      <c r="L20" s="1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6" x14ac:dyDescent="0.3">
      <c r="A21" s="2">
        <v>7</v>
      </c>
      <c r="B21" s="50" t="s">
        <v>265</v>
      </c>
      <c r="C21" s="1"/>
      <c r="D21" s="4">
        <v>1</v>
      </c>
      <c r="E21" s="4"/>
      <c r="F21" s="1"/>
      <c r="G21" s="4">
        <v>1</v>
      </c>
      <c r="H21" s="4"/>
      <c r="I21" s="1"/>
      <c r="J21" s="4">
        <v>1</v>
      </c>
      <c r="K21" s="4"/>
      <c r="L21" s="1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/>
      <c r="DL21" s="4">
        <v>1</v>
      </c>
      <c r="DM21" s="4">
        <v>1</v>
      </c>
      <c r="DN21" s="4"/>
      <c r="DO21" s="4"/>
      <c r="DP21" s="4">
        <v>1</v>
      </c>
      <c r="DQ21" s="4"/>
      <c r="DR21" s="4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3">
      <c r="A22" s="30">
        <v>8</v>
      </c>
      <c r="B22" s="50" t="s">
        <v>259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</row>
    <row r="23" spans="1:254" x14ac:dyDescent="0.3">
      <c r="A23" s="30">
        <v>9</v>
      </c>
      <c r="B23" s="50" t="s">
        <v>267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</row>
    <row r="24" spans="1:254" x14ac:dyDescent="0.3">
      <c r="A24" s="30">
        <v>10</v>
      </c>
      <c r="B24" s="50" t="s">
        <v>271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</row>
    <row r="25" spans="1:254" ht="15.6" x14ac:dyDescent="0.3">
      <c r="A25" s="30">
        <v>11</v>
      </c>
      <c r="B25" s="50" t="s">
        <v>257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30">
        <v>12</v>
      </c>
      <c r="B26" s="50" t="s">
        <v>258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30">
        <v>13</v>
      </c>
      <c r="B27" s="50" t="s">
        <v>273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30">
        <v>14</v>
      </c>
      <c r="B28" s="50" t="s">
        <v>274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30">
        <v>15</v>
      </c>
      <c r="B29" s="50" t="s">
        <v>275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30">
        <v>16</v>
      </c>
      <c r="B30" s="50" t="s">
        <v>262</v>
      </c>
      <c r="C30" s="1"/>
      <c r="D30" s="4">
        <v>1</v>
      </c>
      <c r="E30" s="4"/>
      <c r="F30" s="9"/>
      <c r="G30" s="4">
        <v>1</v>
      </c>
      <c r="H30" s="4"/>
      <c r="I30" s="9"/>
      <c r="J30" s="4">
        <v>1</v>
      </c>
      <c r="K30" s="4"/>
      <c r="L30" s="9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30">
        <v>17</v>
      </c>
      <c r="B31" s="50" t="s">
        <v>263</v>
      </c>
      <c r="C31" s="1"/>
      <c r="D31" s="4">
        <v>1</v>
      </c>
      <c r="E31" s="4"/>
      <c r="F31" s="1"/>
      <c r="G31" s="4">
        <v>1</v>
      </c>
      <c r="H31" s="4"/>
      <c r="I31" s="1"/>
      <c r="J31" s="4"/>
      <c r="K31" s="4">
        <v>1</v>
      </c>
      <c r="L31" s="1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>
        <v>1</v>
      </c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>
        <v>1</v>
      </c>
      <c r="DQ31" s="4"/>
      <c r="DR31" s="4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30">
        <v>18</v>
      </c>
      <c r="B32" s="50" t="s">
        <v>276</v>
      </c>
      <c r="C32" s="1"/>
      <c r="D32" s="4">
        <v>1</v>
      </c>
      <c r="E32" s="4"/>
      <c r="F32" s="1"/>
      <c r="G32" s="4">
        <v>1</v>
      </c>
      <c r="H32" s="4"/>
      <c r="I32" s="1"/>
      <c r="J32" s="4">
        <v>1</v>
      </c>
      <c r="K32" s="4"/>
      <c r="L32" s="1"/>
      <c r="M32" s="4">
        <v>1</v>
      </c>
      <c r="N32" s="4"/>
      <c r="O32" s="4"/>
      <c r="P32" s="4"/>
      <c r="Q32" s="4">
        <v>1</v>
      </c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>
        <v>1</v>
      </c>
      <c r="DQ32" s="4"/>
      <c r="DR32" s="4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30">
        <v>19</v>
      </c>
      <c r="B33" s="50" t="s">
        <v>269</v>
      </c>
      <c r="C33" s="1"/>
      <c r="D33" s="4">
        <v>1</v>
      </c>
      <c r="E33" s="4"/>
      <c r="F33" s="1"/>
      <c r="G33" s="4">
        <v>1</v>
      </c>
      <c r="H33" s="4"/>
      <c r="I33" s="1"/>
      <c r="J33" s="4">
        <v>1</v>
      </c>
      <c r="K33" s="4"/>
      <c r="L33" s="1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30">
        <v>20</v>
      </c>
      <c r="B34" s="50" t="s">
        <v>261</v>
      </c>
      <c r="C34" s="1"/>
      <c r="D34" s="4">
        <v>1</v>
      </c>
      <c r="E34" s="4"/>
      <c r="F34" s="1"/>
      <c r="G34" s="4">
        <v>1</v>
      </c>
      <c r="H34" s="4"/>
      <c r="I34" s="1"/>
      <c r="J34" s="4">
        <v>1</v>
      </c>
      <c r="K34" s="4"/>
      <c r="L34" s="1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63" t="s">
        <v>152</v>
      </c>
      <c r="B35" s="64"/>
      <c r="C35" s="3">
        <f t="shared" ref="C35:AH35" si="0">SUM(C15:C34)</f>
        <v>6</v>
      </c>
      <c r="D35" s="3">
        <f t="shared" si="0"/>
        <v>14</v>
      </c>
      <c r="E35" s="3">
        <f t="shared" si="0"/>
        <v>0</v>
      </c>
      <c r="F35" s="3">
        <f t="shared" si="0"/>
        <v>6</v>
      </c>
      <c r="G35" s="3">
        <f t="shared" si="0"/>
        <v>12</v>
      </c>
      <c r="H35" s="3">
        <f t="shared" si="0"/>
        <v>2</v>
      </c>
      <c r="I35" s="3">
        <f t="shared" si="0"/>
        <v>6</v>
      </c>
      <c r="J35" s="3">
        <f t="shared" si="0"/>
        <v>11</v>
      </c>
      <c r="K35" s="3">
        <f t="shared" si="0"/>
        <v>3</v>
      </c>
      <c r="L35" s="3">
        <f t="shared" si="0"/>
        <v>5</v>
      </c>
      <c r="M35" s="3">
        <f t="shared" si="0"/>
        <v>12</v>
      </c>
      <c r="N35" s="3">
        <f t="shared" si="0"/>
        <v>3</v>
      </c>
      <c r="O35" s="3">
        <f t="shared" si="0"/>
        <v>6</v>
      </c>
      <c r="P35" s="3">
        <f t="shared" si="0"/>
        <v>13</v>
      </c>
      <c r="Q35" s="3">
        <f t="shared" si="0"/>
        <v>1</v>
      </c>
      <c r="R35" s="3">
        <f t="shared" si="0"/>
        <v>8</v>
      </c>
      <c r="S35" s="3">
        <f t="shared" si="0"/>
        <v>12</v>
      </c>
      <c r="T35" s="3">
        <f t="shared" si="0"/>
        <v>0</v>
      </c>
      <c r="U35" s="3">
        <f t="shared" si="0"/>
        <v>7</v>
      </c>
      <c r="V35" s="3">
        <f t="shared" si="0"/>
        <v>11</v>
      </c>
      <c r="W35" s="3">
        <f t="shared" si="0"/>
        <v>2</v>
      </c>
      <c r="X35" s="3">
        <f t="shared" si="0"/>
        <v>7</v>
      </c>
      <c r="Y35" s="3">
        <f t="shared" si="0"/>
        <v>11</v>
      </c>
      <c r="Z35" s="3">
        <f t="shared" si="0"/>
        <v>2</v>
      </c>
      <c r="AA35" s="3">
        <f t="shared" si="0"/>
        <v>7</v>
      </c>
      <c r="AB35" s="3">
        <f t="shared" si="0"/>
        <v>10</v>
      </c>
      <c r="AC35" s="3">
        <f t="shared" si="0"/>
        <v>3</v>
      </c>
      <c r="AD35" s="3">
        <f t="shared" si="0"/>
        <v>7</v>
      </c>
      <c r="AE35" s="3">
        <f t="shared" si="0"/>
        <v>12</v>
      </c>
      <c r="AF35" s="3">
        <f t="shared" si="0"/>
        <v>1</v>
      </c>
      <c r="AG35" s="3">
        <f t="shared" si="0"/>
        <v>7</v>
      </c>
      <c r="AH35" s="3">
        <f t="shared" si="0"/>
        <v>10</v>
      </c>
      <c r="AI35" s="3">
        <f t="shared" ref="AI35:BN35" si="1">SUM(AI15:AI34)</f>
        <v>3</v>
      </c>
      <c r="AJ35" s="3">
        <f t="shared" si="1"/>
        <v>7</v>
      </c>
      <c r="AK35" s="3">
        <f t="shared" si="1"/>
        <v>11</v>
      </c>
      <c r="AL35" s="3">
        <f t="shared" si="1"/>
        <v>2</v>
      </c>
      <c r="AM35" s="3">
        <f t="shared" si="1"/>
        <v>3</v>
      </c>
      <c r="AN35" s="3">
        <f t="shared" si="1"/>
        <v>12</v>
      </c>
      <c r="AO35" s="3">
        <f t="shared" si="1"/>
        <v>5</v>
      </c>
      <c r="AP35" s="3">
        <f t="shared" si="1"/>
        <v>6</v>
      </c>
      <c r="AQ35" s="3">
        <f t="shared" si="1"/>
        <v>13</v>
      </c>
      <c r="AR35" s="3">
        <f t="shared" si="1"/>
        <v>1</v>
      </c>
      <c r="AS35" s="3">
        <f t="shared" si="1"/>
        <v>6</v>
      </c>
      <c r="AT35" s="3">
        <f t="shared" si="1"/>
        <v>10</v>
      </c>
      <c r="AU35" s="3">
        <f t="shared" si="1"/>
        <v>4</v>
      </c>
      <c r="AV35" s="3">
        <f t="shared" si="1"/>
        <v>9</v>
      </c>
      <c r="AW35" s="3">
        <f t="shared" si="1"/>
        <v>11</v>
      </c>
      <c r="AX35" s="3">
        <f t="shared" si="1"/>
        <v>0</v>
      </c>
      <c r="AY35" s="3">
        <f t="shared" si="1"/>
        <v>10</v>
      </c>
      <c r="AZ35" s="3">
        <f t="shared" si="1"/>
        <v>9</v>
      </c>
      <c r="BA35" s="3">
        <f t="shared" si="1"/>
        <v>1</v>
      </c>
      <c r="BB35" s="3">
        <f t="shared" si="1"/>
        <v>8</v>
      </c>
      <c r="BC35" s="3">
        <f t="shared" si="1"/>
        <v>11</v>
      </c>
      <c r="BD35" s="3">
        <f t="shared" si="1"/>
        <v>1</v>
      </c>
      <c r="BE35" s="3">
        <f t="shared" si="1"/>
        <v>6</v>
      </c>
      <c r="BF35" s="3">
        <f t="shared" si="1"/>
        <v>11</v>
      </c>
      <c r="BG35" s="3">
        <f t="shared" si="1"/>
        <v>3</v>
      </c>
      <c r="BH35" s="3">
        <f t="shared" si="1"/>
        <v>6</v>
      </c>
      <c r="BI35" s="3">
        <f t="shared" si="1"/>
        <v>13</v>
      </c>
      <c r="BJ35" s="3">
        <f t="shared" si="1"/>
        <v>1</v>
      </c>
      <c r="BK35" s="3">
        <f t="shared" si="1"/>
        <v>5</v>
      </c>
      <c r="BL35" s="3">
        <f t="shared" si="1"/>
        <v>12</v>
      </c>
      <c r="BM35" s="3">
        <f t="shared" si="1"/>
        <v>3</v>
      </c>
      <c r="BN35" s="3">
        <f t="shared" si="1"/>
        <v>13</v>
      </c>
      <c r="BO35" s="3">
        <f t="shared" ref="BO35:CT35" si="2">SUM(BO15:BO34)</f>
        <v>6</v>
      </c>
      <c r="BP35" s="3">
        <f t="shared" si="2"/>
        <v>1</v>
      </c>
      <c r="BQ35" s="3">
        <f t="shared" si="2"/>
        <v>6</v>
      </c>
      <c r="BR35" s="3">
        <f t="shared" si="2"/>
        <v>13</v>
      </c>
      <c r="BS35" s="3">
        <f t="shared" si="2"/>
        <v>1</v>
      </c>
      <c r="BT35" s="3">
        <f t="shared" si="2"/>
        <v>5</v>
      </c>
      <c r="BU35" s="3">
        <f t="shared" si="2"/>
        <v>12</v>
      </c>
      <c r="BV35" s="3">
        <f t="shared" si="2"/>
        <v>3</v>
      </c>
      <c r="BW35" s="3">
        <f t="shared" si="2"/>
        <v>4</v>
      </c>
      <c r="BX35" s="3">
        <f t="shared" si="2"/>
        <v>15</v>
      </c>
      <c r="BY35" s="3">
        <f t="shared" si="2"/>
        <v>1</v>
      </c>
      <c r="BZ35" s="3">
        <f t="shared" si="2"/>
        <v>8</v>
      </c>
      <c r="CA35" s="3">
        <f t="shared" si="2"/>
        <v>12</v>
      </c>
      <c r="CB35" s="3">
        <f t="shared" si="2"/>
        <v>0</v>
      </c>
      <c r="CC35" s="3">
        <f t="shared" si="2"/>
        <v>8</v>
      </c>
      <c r="CD35" s="3">
        <f t="shared" si="2"/>
        <v>12</v>
      </c>
      <c r="CE35" s="3">
        <f t="shared" si="2"/>
        <v>0</v>
      </c>
      <c r="CF35" s="3">
        <f t="shared" si="2"/>
        <v>6</v>
      </c>
      <c r="CG35" s="3">
        <f t="shared" si="2"/>
        <v>14</v>
      </c>
      <c r="CH35" s="3">
        <f t="shared" si="2"/>
        <v>0</v>
      </c>
      <c r="CI35" s="3">
        <f t="shared" si="2"/>
        <v>8</v>
      </c>
      <c r="CJ35" s="3">
        <f t="shared" si="2"/>
        <v>12</v>
      </c>
      <c r="CK35" s="3">
        <f t="shared" si="2"/>
        <v>0</v>
      </c>
      <c r="CL35" s="3">
        <f t="shared" si="2"/>
        <v>6</v>
      </c>
      <c r="CM35" s="3">
        <f t="shared" si="2"/>
        <v>14</v>
      </c>
      <c r="CN35" s="3">
        <f t="shared" si="2"/>
        <v>0</v>
      </c>
      <c r="CO35" s="3">
        <f t="shared" si="2"/>
        <v>12</v>
      </c>
      <c r="CP35" s="3">
        <f t="shared" si="2"/>
        <v>7</v>
      </c>
      <c r="CQ35" s="3">
        <f t="shared" si="2"/>
        <v>1</v>
      </c>
      <c r="CR35" s="3">
        <f t="shared" si="2"/>
        <v>8</v>
      </c>
      <c r="CS35" s="3">
        <f t="shared" si="2"/>
        <v>6</v>
      </c>
      <c r="CT35" s="3">
        <f t="shared" si="2"/>
        <v>6</v>
      </c>
      <c r="CU35" s="3">
        <f t="shared" ref="CU35:DZ35" si="3">SUM(CU15:CU34)</f>
        <v>5</v>
      </c>
      <c r="CV35" s="3">
        <f t="shared" si="3"/>
        <v>11</v>
      </c>
      <c r="CW35" s="3">
        <f t="shared" si="3"/>
        <v>4</v>
      </c>
      <c r="CX35" s="3">
        <f t="shared" si="3"/>
        <v>5</v>
      </c>
      <c r="CY35" s="3">
        <f t="shared" si="3"/>
        <v>9</v>
      </c>
      <c r="CZ35" s="3">
        <f t="shared" si="3"/>
        <v>6</v>
      </c>
      <c r="DA35" s="3">
        <f t="shared" si="3"/>
        <v>5</v>
      </c>
      <c r="DB35" s="3">
        <f t="shared" si="3"/>
        <v>14</v>
      </c>
      <c r="DC35" s="3">
        <f t="shared" si="3"/>
        <v>1</v>
      </c>
      <c r="DD35" s="3">
        <f t="shared" si="3"/>
        <v>10</v>
      </c>
      <c r="DE35" s="3">
        <f t="shared" si="3"/>
        <v>9</v>
      </c>
      <c r="DF35" s="3">
        <f t="shared" si="3"/>
        <v>1</v>
      </c>
      <c r="DG35" s="3">
        <f t="shared" si="3"/>
        <v>10</v>
      </c>
      <c r="DH35" s="3">
        <f t="shared" si="3"/>
        <v>9</v>
      </c>
      <c r="DI35" s="3">
        <f t="shared" si="3"/>
        <v>1</v>
      </c>
      <c r="DJ35" s="3">
        <f t="shared" si="3"/>
        <v>13</v>
      </c>
      <c r="DK35" s="3">
        <f t="shared" si="3"/>
        <v>0</v>
      </c>
      <c r="DL35" s="3">
        <f t="shared" si="3"/>
        <v>7</v>
      </c>
      <c r="DM35" s="3">
        <f t="shared" si="3"/>
        <v>8</v>
      </c>
      <c r="DN35" s="3">
        <f t="shared" si="3"/>
        <v>10</v>
      </c>
      <c r="DO35" s="3">
        <f t="shared" si="3"/>
        <v>2</v>
      </c>
      <c r="DP35" s="21">
        <f t="shared" si="3"/>
        <v>17</v>
      </c>
      <c r="DQ35" s="21">
        <f t="shared" si="3"/>
        <v>2</v>
      </c>
      <c r="DR35" s="21">
        <f t="shared" si="3"/>
        <v>1</v>
      </c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65" t="s">
        <v>163</v>
      </c>
      <c r="B36" s="66"/>
      <c r="C36" s="12">
        <f>C35/20%</f>
        <v>30</v>
      </c>
      <c r="D36" s="12">
        <f t="shared" ref="D36:BO36" si="4">D35/20%</f>
        <v>70</v>
      </c>
      <c r="E36" s="12">
        <f t="shared" si="4"/>
        <v>0</v>
      </c>
      <c r="F36" s="12">
        <f t="shared" si="4"/>
        <v>30</v>
      </c>
      <c r="G36" s="12">
        <f t="shared" si="4"/>
        <v>60</v>
      </c>
      <c r="H36" s="12">
        <f t="shared" si="4"/>
        <v>10</v>
      </c>
      <c r="I36" s="12">
        <f t="shared" si="4"/>
        <v>30</v>
      </c>
      <c r="J36" s="12">
        <f t="shared" si="4"/>
        <v>55</v>
      </c>
      <c r="K36" s="12">
        <f t="shared" si="4"/>
        <v>15</v>
      </c>
      <c r="L36" s="12">
        <f t="shared" si="4"/>
        <v>25</v>
      </c>
      <c r="M36" s="12">
        <f t="shared" si="4"/>
        <v>60</v>
      </c>
      <c r="N36" s="12">
        <f t="shared" si="4"/>
        <v>15</v>
      </c>
      <c r="O36" s="12">
        <f t="shared" si="4"/>
        <v>30</v>
      </c>
      <c r="P36" s="12">
        <f t="shared" si="4"/>
        <v>65</v>
      </c>
      <c r="Q36" s="12">
        <f t="shared" si="4"/>
        <v>5</v>
      </c>
      <c r="R36" s="12">
        <f t="shared" si="4"/>
        <v>40</v>
      </c>
      <c r="S36" s="12">
        <f t="shared" si="4"/>
        <v>60</v>
      </c>
      <c r="T36" s="12">
        <f t="shared" si="4"/>
        <v>0</v>
      </c>
      <c r="U36" s="12">
        <f t="shared" si="4"/>
        <v>35</v>
      </c>
      <c r="V36" s="12">
        <f t="shared" si="4"/>
        <v>55</v>
      </c>
      <c r="W36" s="12">
        <f t="shared" si="4"/>
        <v>10</v>
      </c>
      <c r="X36" s="12">
        <f t="shared" si="4"/>
        <v>35</v>
      </c>
      <c r="Y36" s="12">
        <f t="shared" si="4"/>
        <v>55</v>
      </c>
      <c r="Z36" s="12">
        <f t="shared" si="4"/>
        <v>10</v>
      </c>
      <c r="AA36" s="12">
        <f t="shared" si="4"/>
        <v>35</v>
      </c>
      <c r="AB36" s="12">
        <f t="shared" si="4"/>
        <v>50</v>
      </c>
      <c r="AC36" s="12">
        <f t="shared" si="4"/>
        <v>15</v>
      </c>
      <c r="AD36" s="12">
        <f t="shared" si="4"/>
        <v>35</v>
      </c>
      <c r="AE36" s="12">
        <f t="shared" si="4"/>
        <v>60</v>
      </c>
      <c r="AF36" s="12">
        <f t="shared" si="4"/>
        <v>5</v>
      </c>
      <c r="AG36" s="12">
        <f t="shared" si="4"/>
        <v>35</v>
      </c>
      <c r="AH36" s="12">
        <f t="shared" si="4"/>
        <v>50</v>
      </c>
      <c r="AI36" s="12">
        <f t="shared" si="4"/>
        <v>15</v>
      </c>
      <c r="AJ36" s="12">
        <f t="shared" si="4"/>
        <v>35</v>
      </c>
      <c r="AK36" s="12">
        <f t="shared" si="4"/>
        <v>55</v>
      </c>
      <c r="AL36" s="12">
        <f t="shared" si="4"/>
        <v>10</v>
      </c>
      <c r="AM36" s="12">
        <f t="shared" si="4"/>
        <v>15</v>
      </c>
      <c r="AN36" s="12">
        <f t="shared" si="4"/>
        <v>60</v>
      </c>
      <c r="AO36" s="12">
        <f t="shared" si="4"/>
        <v>25</v>
      </c>
      <c r="AP36" s="12">
        <f t="shared" si="4"/>
        <v>30</v>
      </c>
      <c r="AQ36" s="12">
        <f t="shared" si="4"/>
        <v>65</v>
      </c>
      <c r="AR36" s="12">
        <f t="shared" si="4"/>
        <v>5</v>
      </c>
      <c r="AS36" s="12">
        <f t="shared" si="4"/>
        <v>30</v>
      </c>
      <c r="AT36" s="12">
        <f t="shared" si="4"/>
        <v>50</v>
      </c>
      <c r="AU36" s="12">
        <f t="shared" si="4"/>
        <v>20</v>
      </c>
      <c r="AV36" s="12">
        <f t="shared" si="4"/>
        <v>45</v>
      </c>
      <c r="AW36" s="12">
        <f t="shared" si="4"/>
        <v>55</v>
      </c>
      <c r="AX36" s="12">
        <f t="shared" si="4"/>
        <v>0</v>
      </c>
      <c r="AY36" s="12">
        <f t="shared" si="4"/>
        <v>50</v>
      </c>
      <c r="AZ36" s="12">
        <f t="shared" si="4"/>
        <v>45</v>
      </c>
      <c r="BA36" s="12">
        <f t="shared" si="4"/>
        <v>5</v>
      </c>
      <c r="BB36" s="12">
        <f t="shared" si="4"/>
        <v>40</v>
      </c>
      <c r="BC36" s="12">
        <f t="shared" si="4"/>
        <v>55</v>
      </c>
      <c r="BD36" s="12">
        <f t="shared" si="4"/>
        <v>5</v>
      </c>
      <c r="BE36" s="12">
        <f t="shared" si="4"/>
        <v>30</v>
      </c>
      <c r="BF36" s="12">
        <f t="shared" si="4"/>
        <v>55</v>
      </c>
      <c r="BG36" s="12">
        <f t="shared" si="4"/>
        <v>15</v>
      </c>
      <c r="BH36" s="12">
        <f t="shared" si="4"/>
        <v>30</v>
      </c>
      <c r="BI36" s="12">
        <f t="shared" si="4"/>
        <v>65</v>
      </c>
      <c r="BJ36" s="12">
        <f t="shared" si="4"/>
        <v>5</v>
      </c>
      <c r="BK36" s="12">
        <f t="shared" si="4"/>
        <v>25</v>
      </c>
      <c r="BL36" s="12">
        <f t="shared" si="4"/>
        <v>60</v>
      </c>
      <c r="BM36" s="12">
        <f t="shared" si="4"/>
        <v>15</v>
      </c>
      <c r="BN36" s="12">
        <f t="shared" si="4"/>
        <v>65</v>
      </c>
      <c r="BO36" s="12">
        <f t="shared" si="4"/>
        <v>30</v>
      </c>
      <c r="BP36" s="12">
        <f t="shared" ref="BP36:DR36" si="5">BP35/20%</f>
        <v>5</v>
      </c>
      <c r="BQ36" s="12">
        <f t="shared" si="5"/>
        <v>30</v>
      </c>
      <c r="BR36" s="12">
        <f t="shared" si="5"/>
        <v>65</v>
      </c>
      <c r="BS36" s="12">
        <f t="shared" si="5"/>
        <v>5</v>
      </c>
      <c r="BT36" s="12">
        <f t="shared" si="5"/>
        <v>25</v>
      </c>
      <c r="BU36" s="12">
        <f t="shared" si="5"/>
        <v>60</v>
      </c>
      <c r="BV36" s="12">
        <f t="shared" si="5"/>
        <v>15</v>
      </c>
      <c r="BW36" s="12">
        <f t="shared" si="5"/>
        <v>20</v>
      </c>
      <c r="BX36" s="12">
        <f t="shared" si="5"/>
        <v>75</v>
      </c>
      <c r="BY36" s="12">
        <f t="shared" si="5"/>
        <v>5</v>
      </c>
      <c r="BZ36" s="12">
        <f t="shared" si="5"/>
        <v>40</v>
      </c>
      <c r="CA36" s="12">
        <f t="shared" si="5"/>
        <v>60</v>
      </c>
      <c r="CB36" s="12">
        <f t="shared" si="5"/>
        <v>0</v>
      </c>
      <c r="CC36" s="12">
        <f t="shared" si="5"/>
        <v>40</v>
      </c>
      <c r="CD36" s="12">
        <f t="shared" si="5"/>
        <v>60</v>
      </c>
      <c r="CE36" s="12">
        <f t="shared" si="5"/>
        <v>0</v>
      </c>
      <c r="CF36" s="12">
        <f t="shared" si="5"/>
        <v>30</v>
      </c>
      <c r="CG36" s="12">
        <f t="shared" si="5"/>
        <v>70</v>
      </c>
      <c r="CH36" s="12">
        <f t="shared" si="5"/>
        <v>0</v>
      </c>
      <c r="CI36" s="12">
        <f t="shared" si="5"/>
        <v>40</v>
      </c>
      <c r="CJ36" s="12">
        <f t="shared" si="5"/>
        <v>60</v>
      </c>
      <c r="CK36" s="12">
        <f t="shared" si="5"/>
        <v>0</v>
      </c>
      <c r="CL36" s="12">
        <f t="shared" si="5"/>
        <v>30</v>
      </c>
      <c r="CM36" s="12">
        <f t="shared" si="5"/>
        <v>70</v>
      </c>
      <c r="CN36" s="12">
        <f t="shared" si="5"/>
        <v>0</v>
      </c>
      <c r="CO36" s="12">
        <f t="shared" si="5"/>
        <v>60</v>
      </c>
      <c r="CP36" s="12">
        <f t="shared" si="5"/>
        <v>35</v>
      </c>
      <c r="CQ36" s="12">
        <f t="shared" si="5"/>
        <v>5</v>
      </c>
      <c r="CR36" s="12">
        <f t="shared" si="5"/>
        <v>40</v>
      </c>
      <c r="CS36" s="12">
        <f t="shared" si="5"/>
        <v>30</v>
      </c>
      <c r="CT36" s="12">
        <f t="shared" si="5"/>
        <v>30</v>
      </c>
      <c r="CU36" s="12">
        <f t="shared" si="5"/>
        <v>25</v>
      </c>
      <c r="CV36" s="12">
        <f t="shared" si="5"/>
        <v>55</v>
      </c>
      <c r="CW36" s="12">
        <f t="shared" si="5"/>
        <v>20</v>
      </c>
      <c r="CX36" s="12">
        <f t="shared" si="5"/>
        <v>25</v>
      </c>
      <c r="CY36" s="12">
        <f t="shared" si="5"/>
        <v>45</v>
      </c>
      <c r="CZ36" s="12">
        <f t="shared" si="5"/>
        <v>30</v>
      </c>
      <c r="DA36" s="12">
        <f t="shared" si="5"/>
        <v>25</v>
      </c>
      <c r="DB36" s="12">
        <f t="shared" si="5"/>
        <v>70</v>
      </c>
      <c r="DC36" s="12">
        <f t="shared" si="5"/>
        <v>5</v>
      </c>
      <c r="DD36" s="12">
        <f t="shared" si="5"/>
        <v>50</v>
      </c>
      <c r="DE36" s="12">
        <f t="shared" si="5"/>
        <v>45</v>
      </c>
      <c r="DF36" s="12">
        <f t="shared" si="5"/>
        <v>5</v>
      </c>
      <c r="DG36" s="12">
        <f t="shared" si="5"/>
        <v>50</v>
      </c>
      <c r="DH36" s="12">
        <f t="shared" si="5"/>
        <v>45</v>
      </c>
      <c r="DI36" s="12">
        <f t="shared" si="5"/>
        <v>5</v>
      </c>
      <c r="DJ36" s="12">
        <f t="shared" si="5"/>
        <v>65</v>
      </c>
      <c r="DK36" s="12">
        <f t="shared" si="5"/>
        <v>0</v>
      </c>
      <c r="DL36" s="12">
        <f t="shared" si="5"/>
        <v>35</v>
      </c>
      <c r="DM36" s="12">
        <f t="shared" si="5"/>
        <v>40</v>
      </c>
      <c r="DN36" s="12">
        <f t="shared" si="5"/>
        <v>50</v>
      </c>
      <c r="DO36" s="12">
        <f t="shared" si="5"/>
        <v>10</v>
      </c>
      <c r="DP36" s="12">
        <f t="shared" si="5"/>
        <v>85</v>
      </c>
      <c r="DQ36" s="12">
        <f t="shared" si="5"/>
        <v>10</v>
      </c>
      <c r="DR36" s="12">
        <f t="shared" si="5"/>
        <v>5</v>
      </c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6" x14ac:dyDescent="0.3"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6" x14ac:dyDescent="0.3">
      <c r="B38" s="71" t="s">
        <v>154</v>
      </c>
      <c r="C38" s="72"/>
      <c r="D38" s="72"/>
      <c r="E38" s="73"/>
      <c r="F38" s="14"/>
      <c r="G38" s="14"/>
      <c r="L38" s="31"/>
      <c r="M38" s="31"/>
      <c r="N38" s="31"/>
      <c r="O38" s="31"/>
      <c r="P38" s="31"/>
      <c r="Q38" s="31"/>
      <c r="R38" s="31"/>
      <c r="S38" s="31"/>
      <c r="T38" s="31"/>
      <c r="U38" s="31" t="s">
        <v>230</v>
      </c>
      <c r="V38" s="31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B39" s="4" t="s">
        <v>155</v>
      </c>
      <c r="C39" s="16" t="s">
        <v>158</v>
      </c>
      <c r="D39" s="17">
        <f>E39/100*20</f>
        <v>5.75</v>
      </c>
      <c r="E39" s="17">
        <f>(C36+F36+I36+L36)/4</f>
        <v>28.75</v>
      </c>
      <c r="F39" s="24"/>
      <c r="G39" s="24"/>
      <c r="H39" s="24"/>
      <c r="I39" s="24"/>
      <c r="J39" s="24"/>
      <c r="K39" s="24"/>
      <c r="L39" s="32"/>
      <c r="M39" s="32"/>
      <c r="N39" s="52">
        <f>SUM(E39:M39)</f>
        <v>28.75</v>
      </c>
      <c r="O39" s="53"/>
      <c r="P39" s="53"/>
      <c r="Q39" s="53"/>
      <c r="R39" s="54"/>
      <c r="S39" s="54" t="s">
        <v>155</v>
      </c>
      <c r="T39" s="55">
        <v>25</v>
      </c>
      <c r="U39" s="32">
        <f>SUM(T39)/100*20</f>
        <v>5</v>
      </c>
      <c r="V39" s="31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x14ac:dyDescent="0.3">
      <c r="B40" s="4" t="s">
        <v>156</v>
      </c>
      <c r="C40" s="16" t="s">
        <v>158</v>
      </c>
      <c r="D40" s="27">
        <f>E40/100*20</f>
        <v>12.25</v>
      </c>
      <c r="E40" s="17">
        <f>(D36+G36+J36+M36)/4</f>
        <v>61.25</v>
      </c>
      <c r="F40" s="24"/>
      <c r="G40" s="24"/>
      <c r="H40" s="24"/>
      <c r="I40" s="24"/>
      <c r="J40" s="24"/>
      <c r="K40" s="24"/>
      <c r="L40" s="32"/>
      <c r="M40" s="32"/>
      <c r="N40" s="53"/>
      <c r="O40" s="52">
        <f>SUM(E40:N40)</f>
        <v>61.25</v>
      </c>
      <c r="P40" s="53"/>
      <c r="Q40" s="53"/>
      <c r="R40" s="54"/>
      <c r="S40" s="54" t="s">
        <v>156</v>
      </c>
      <c r="T40" s="54">
        <v>75</v>
      </c>
      <c r="U40" s="32">
        <f>SUM(T40)/100*20</f>
        <v>15</v>
      </c>
      <c r="V40" s="31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</row>
    <row r="41" spans="1:254" ht="37.5" customHeight="1" x14ac:dyDescent="0.3">
      <c r="B41" s="4" t="s">
        <v>157</v>
      </c>
      <c r="C41" s="16" t="s">
        <v>158</v>
      </c>
      <c r="D41" s="27">
        <f>E41/100*20</f>
        <v>2</v>
      </c>
      <c r="E41" s="17">
        <f>(E36+H36+K36+N36)/4</f>
        <v>10</v>
      </c>
      <c r="F41" s="24"/>
      <c r="G41" s="24"/>
      <c r="H41" s="24"/>
      <c r="I41" s="24"/>
      <c r="J41" s="24"/>
      <c r="K41" s="24"/>
      <c r="L41" s="32"/>
      <c r="M41" s="32"/>
      <c r="N41" s="53"/>
      <c r="O41" s="53"/>
      <c r="P41" s="52">
        <f>SUM(E41:O41)</f>
        <v>10</v>
      </c>
      <c r="Q41" s="53"/>
      <c r="R41" s="54"/>
      <c r="S41" s="54" t="s">
        <v>157</v>
      </c>
      <c r="T41" s="54">
        <v>0</v>
      </c>
      <c r="U41" s="32">
        <f t="shared" ref="U41" si="6">SUM(T41)/100*24</f>
        <v>0</v>
      </c>
      <c r="V41" s="33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</row>
    <row r="42" spans="1:254" x14ac:dyDescent="0.3">
      <c r="B42" s="4"/>
      <c r="C42" s="16"/>
      <c r="D42" s="15">
        <f>SUM(D39:D41)</f>
        <v>20</v>
      </c>
      <c r="E42" s="15">
        <f>SUM(E39:E41)</f>
        <v>100</v>
      </c>
      <c r="F42" s="24"/>
      <c r="G42" s="24"/>
      <c r="H42" s="24"/>
      <c r="I42" s="24"/>
      <c r="J42" s="24"/>
      <c r="K42" s="24"/>
      <c r="L42" s="32"/>
      <c r="M42" s="32"/>
      <c r="N42" s="53"/>
      <c r="O42" s="53"/>
      <c r="P42" s="53"/>
      <c r="Q42" s="53"/>
      <c r="R42" s="54"/>
      <c r="S42" s="54"/>
      <c r="T42" s="54"/>
      <c r="U42" s="32">
        <f>SUM(U39:U41)</f>
        <v>20</v>
      </c>
      <c r="V42" s="31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</row>
    <row r="43" spans="1:254" x14ac:dyDescent="0.3">
      <c r="B43" s="4"/>
      <c r="C43" s="4"/>
      <c r="D43" s="67" t="s">
        <v>16</v>
      </c>
      <c r="E43" s="68"/>
      <c r="F43" s="69" t="s">
        <v>3</v>
      </c>
      <c r="G43" s="70"/>
      <c r="H43" s="24"/>
      <c r="I43" s="24"/>
      <c r="J43" s="24"/>
      <c r="K43" s="24"/>
      <c r="L43" s="32"/>
      <c r="M43" s="32"/>
      <c r="N43" s="53"/>
      <c r="O43" s="53"/>
      <c r="P43" s="53"/>
      <c r="Q43" s="53"/>
      <c r="R43" s="54"/>
      <c r="S43" s="54"/>
      <c r="T43" s="54"/>
      <c r="U43" s="32"/>
      <c r="V43" s="31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</row>
    <row r="44" spans="1:254" x14ac:dyDescent="0.3">
      <c r="B44" s="4" t="s">
        <v>155</v>
      </c>
      <c r="C44" s="16" t="s">
        <v>159</v>
      </c>
      <c r="D44" s="49">
        <f>E44/100*20</f>
        <v>7</v>
      </c>
      <c r="E44" s="17">
        <f>(O36+R36+U36+X36)/4</f>
        <v>35</v>
      </c>
      <c r="F44" s="49">
        <f>G44/100*20</f>
        <v>7</v>
      </c>
      <c r="G44" s="17">
        <f>(AA36+AD36+AG36+AJ36)/4</f>
        <v>35</v>
      </c>
      <c r="H44" s="24"/>
      <c r="I44" s="24"/>
      <c r="J44" s="24"/>
      <c r="K44" s="24"/>
      <c r="L44" s="32"/>
      <c r="M44" s="32"/>
      <c r="N44" s="52">
        <v>29.5</v>
      </c>
      <c r="O44" s="53"/>
      <c r="P44" s="53"/>
      <c r="Q44" s="52"/>
      <c r="R44" s="54"/>
      <c r="S44" s="54" t="s">
        <v>155</v>
      </c>
      <c r="T44" s="55">
        <v>30</v>
      </c>
      <c r="U44" s="32">
        <f>SUM(T44)/100*20</f>
        <v>6</v>
      </c>
      <c r="V44" s="31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</row>
    <row r="45" spans="1:254" x14ac:dyDescent="0.3">
      <c r="B45" s="4" t="s">
        <v>156</v>
      </c>
      <c r="C45" s="16" t="s">
        <v>159</v>
      </c>
      <c r="D45" s="49">
        <f>E45/100*20</f>
        <v>11.75</v>
      </c>
      <c r="E45" s="51">
        <f>(P36+S36+V36+Y36)/4</f>
        <v>58.75</v>
      </c>
      <c r="F45" s="49">
        <f>G45/100*20</f>
        <v>10.75</v>
      </c>
      <c r="G45" s="51">
        <f>(AB36+AE36+AH36+AK36)/4</f>
        <v>53.75</v>
      </c>
      <c r="H45" s="24"/>
      <c r="I45" s="24"/>
      <c r="J45" s="24"/>
      <c r="K45" s="24"/>
      <c r="L45" s="32"/>
      <c r="M45" s="32"/>
      <c r="N45" s="53"/>
      <c r="O45" s="52">
        <v>60.5</v>
      </c>
      <c r="P45" s="53"/>
      <c r="Q45" s="53"/>
      <c r="R45" s="54"/>
      <c r="S45" s="54" t="s">
        <v>156</v>
      </c>
      <c r="T45" s="54">
        <v>62</v>
      </c>
      <c r="U45" s="32">
        <f>SUM(T45)/100*20</f>
        <v>12.4</v>
      </c>
      <c r="V45" s="31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</row>
    <row r="46" spans="1:254" x14ac:dyDescent="0.3">
      <c r="B46" s="4" t="s">
        <v>157</v>
      </c>
      <c r="C46" s="16" t="s">
        <v>159</v>
      </c>
      <c r="D46" s="49">
        <f>E46/100*20</f>
        <v>1.25</v>
      </c>
      <c r="E46" s="17">
        <f>(Q36+T36+W36+Z36)/4</f>
        <v>6.25</v>
      </c>
      <c r="F46" s="49">
        <f>G46/100*20</f>
        <v>2.25</v>
      </c>
      <c r="G46" s="17">
        <f>(AC36+AF36+AI36+AL36)/4</f>
        <v>11.25</v>
      </c>
      <c r="H46" s="24"/>
      <c r="I46" s="24"/>
      <c r="J46" s="24"/>
      <c r="K46" s="24"/>
      <c r="L46" s="32"/>
      <c r="M46" s="32"/>
      <c r="N46" s="53"/>
      <c r="O46" s="53"/>
      <c r="P46" s="52">
        <v>10</v>
      </c>
      <c r="Q46" s="53"/>
      <c r="R46" s="54"/>
      <c r="S46" s="54" t="s">
        <v>157</v>
      </c>
      <c r="T46" s="54">
        <v>8</v>
      </c>
      <c r="U46" s="32">
        <f>SUM(T46)/100*20</f>
        <v>1.6</v>
      </c>
      <c r="V46" s="33"/>
    </row>
    <row r="47" spans="1:254" x14ac:dyDescent="0.3">
      <c r="B47" s="4"/>
      <c r="C47" s="16"/>
      <c r="D47" s="15">
        <f>SUM(D44:D46)</f>
        <v>20</v>
      </c>
      <c r="E47" s="15">
        <f>SUM(E44:E46)</f>
        <v>100</v>
      </c>
      <c r="F47" s="25">
        <f>SUM(F44:F46)</f>
        <v>20</v>
      </c>
      <c r="G47" s="15">
        <f>SUM(G44:G46)</f>
        <v>100</v>
      </c>
      <c r="H47" s="24"/>
      <c r="I47" s="24"/>
      <c r="J47" s="24"/>
      <c r="K47" s="24"/>
      <c r="L47" s="32"/>
      <c r="M47" s="32"/>
      <c r="N47" s="53"/>
      <c r="O47" s="53"/>
      <c r="P47" s="53"/>
      <c r="Q47" s="52"/>
      <c r="R47" s="54"/>
      <c r="S47" s="54"/>
      <c r="T47" s="54"/>
      <c r="U47" s="32">
        <f>SUM(U44:U46)</f>
        <v>20</v>
      </c>
      <c r="V47" s="31"/>
    </row>
    <row r="48" spans="1:254" ht="15" customHeight="1" x14ac:dyDescent="0.3">
      <c r="B48" s="4" t="s">
        <v>155</v>
      </c>
      <c r="C48" s="16" t="s">
        <v>160</v>
      </c>
      <c r="D48" s="49">
        <f>E48/100*20</f>
        <v>6</v>
      </c>
      <c r="E48" s="17">
        <f>(AM36+AP36+AS36+AV36)/4</f>
        <v>30</v>
      </c>
      <c r="F48" s="24"/>
      <c r="G48" s="24"/>
      <c r="H48" s="24"/>
      <c r="I48" s="24"/>
      <c r="J48" s="24"/>
      <c r="K48" s="24"/>
      <c r="L48" s="32"/>
      <c r="M48" s="32"/>
      <c r="N48" s="52">
        <f>SUM(E48:M48)</f>
        <v>30</v>
      </c>
      <c r="O48" s="53"/>
      <c r="P48" s="53"/>
      <c r="Q48" s="53"/>
      <c r="R48" s="54"/>
      <c r="S48" s="54" t="s">
        <v>155</v>
      </c>
      <c r="T48" s="55">
        <v>31</v>
      </c>
      <c r="U48" s="32">
        <f>SUM(T48)/100*20</f>
        <v>6.2</v>
      </c>
      <c r="V48" s="33"/>
    </row>
    <row r="49" spans="2:22" x14ac:dyDescent="0.3">
      <c r="B49" s="4" t="s">
        <v>156</v>
      </c>
      <c r="C49" s="16" t="s">
        <v>160</v>
      </c>
      <c r="D49" s="49">
        <f>E49/100*20</f>
        <v>11.5</v>
      </c>
      <c r="E49" s="17">
        <f>(AN36+AQ36+AT36+AW36)/4</f>
        <v>57.5</v>
      </c>
      <c r="F49" s="24"/>
      <c r="G49" s="24"/>
      <c r="H49" s="24"/>
      <c r="I49" s="24"/>
      <c r="J49" s="24"/>
      <c r="K49" s="24"/>
      <c r="L49" s="32"/>
      <c r="M49" s="32"/>
      <c r="N49" s="53"/>
      <c r="O49" s="52">
        <f>SUM(E49:N49)</f>
        <v>57.5</v>
      </c>
      <c r="P49" s="53"/>
      <c r="Q49" s="53"/>
      <c r="R49" s="54"/>
      <c r="S49" s="54" t="s">
        <v>156</v>
      </c>
      <c r="T49" s="54">
        <v>57.3</v>
      </c>
      <c r="U49" s="32">
        <f>SUM(T49)/100*20</f>
        <v>11.459999999999999</v>
      </c>
      <c r="V49" s="31"/>
    </row>
    <row r="50" spans="2:22" x14ac:dyDescent="0.3">
      <c r="B50" s="4" t="s">
        <v>157</v>
      </c>
      <c r="C50" s="16" t="s">
        <v>160</v>
      </c>
      <c r="D50" s="49">
        <v>2</v>
      </c>
      <c r="E50" s="17">
        <f>(AO36+AR36+AU36+AX36)/4</f>
        <v>12.5</v>
      </c>
      <c r="F50" s="24"/>
      <c r="G50" s="24"/>
      <c r="H50" s="24"/>
      <c r="I50" s="24"/>
      <c r="J50" s="24"/>
      <c r="K50" s="24"/>
      <c r="L50" s="32"/>
      <c r="M50" s="32"/>
      <c r="N50" s="53"/>
      <c r="O50" s="53"/>
      <c r="P50" s="52">
        <f>SUM(E50:O50)</f>
        <v>12.5</v>
      </c>
      <c r="Q50" s="53"/>
      <c r="R50" s="54"/>
      <c r="S50" s="54" t="s">
        <v>157</v>
      </c>
      <c r="T50" s="54">
        <v>11.5</v>
      </c>
      <c r="U50" s="32">
        <f t="shared" ref="U50" si="7">SUM(T50)/100*24</f>
        <v>2.7600000000000002</v>
      </c>
      <c r="V50" s="33"/>
    </row>
    <row r="51" spans="2:22" x14ac:dyDescent="0.3">
      <c r="B51" s="4"/>
      <c r="C51" s="19"/>
      <c r="D51" s="18">
        <f>SUM(D48:D50)</f>
        <v>19.5</v>
      </c>
      <c r="E51" s="18">
        <f>SUM(E48:E50)</f>
        <v>100</v>
      </c>
      <c r="F51" s="26"/>
      <c r="G51" s="24"/>
      <c r="H51" s="24"/>
      <c r="I51" s="24"/>
      <c r="J51" s="24"/>
      <c r="K51" s="24"/>
      <c r="L51" s="32"/>
      <c r="M51" s="32"/>
      <c r="N51" s="53"/>
      <c r="O51" s="53"/>
      <c r="P51" s="53"/>
      <c r="Q51" s="53"/>
      <c r="R51" s="54"/>
      <c r="S51" s="54"/>
      <c r="T51" s="54"/>
      <c r="U51" s="32">
        <f>SUM(U48:U50)</f>
        <v>20.420000000000002</v>
      </c>
      <c r="V51" s="33"/>
    </row>
    <row r="52" spans="2:22" x14ac:dyDescent="0.3">
      <c r="B52" s="4"/>
      <c r="C52" s="16"/>
      <c r="D52" s="67" t="s">
        <v>50</v>
      </c>
      <c r="E52" s="68"/>
      <c r="F52" s="67" t="s">
        <v>35</v>
      </c>
      <c r="G52" s="68"/>
      <c r="H52" s="77" t="s">
        <v>65</v>
      </c>
      <c r="I52" s="78"/>
      <c r="J52" s="75" t="s">
        <v>77</v>
      </c>
      <c r="K52" s="75"/>
      <c r="L52" s="76" t="s">
        <v>36</v>
      </c>
      <c r="M52" s="76"/>
      <c r="N52" s="53"/>
      <c r="O52" s="53"/>
      <c r="P52" s="53"/>
      <c r="Q52" s="53"/>
      <c r="R52" s="54"/>
      <c r="S52" s="54"/>
      <c r="T52" s="54"/>
      <c r="U52" s="32"/>
      <c r="V52" s="31"/>
    </row>
    <row r="53" spans="2:22" x14ac:dyDescent="0.3">
      <c r="B53" s="4" t="s">
        <v>155</v>
      </c>
      <c r="C53" s="16" t="s">
        <v>161</v>
      </c>
      <c r="D53" s="49">
        <v>7</v>
      </c>
      <c r="E53" s="17">
        <f>(AY36+BB36+BE36+BH36)/4</f>
        <v>37.5</v>
      </c>
      <c r="F53" s="49">
        <f>G53/100*20</f>
        <v>7.25</v>
      </c>
      <c r="G53" s="17">
        <f>(BK36+BN36+BQ36+BT36)/4</f>
        <v>36.25</v>
      </c>
      <c r="H53" s="49">
        <f>I53/100*20</f>
        <v>6.5</v>
      </c>
      <c r="I53" s="17">
        <f>(BW36+BZ36+CC36+CF36)/4</f>
        <v>32.5</v>
      </c>
      <c r="J53" s="49">
        <v>8</v>
      </c>
      <c r="K53" s="17">
        <f>(CI36+CL36+CO36+CR36)/4</f>
        <v>42.5</v>
      </c>
      <c r="L53" s="49">
        <f>M53/100*20</f>
        <v>6.25</v>
      </c>
      <c r="M53" s="34">
        <f>(CU36+CX36+DA36+DD36)/4</f>
        <v>31.25</v>
      </c>
      <c r="N53" s="52">
        <v>35.6</v>
      </c>
      <c r="O53" s="53"/>
      <c r="P53" s="53"/>
      <c r="Q53" s="52"/>
      <c r="R53" s="55"/>
      <c r="S53" s="54" t="s">
        <v>155</v>
      </c>
      <c r="T53" s="55">
        <v>36.4</v>
      </c>
      <c r="U53" s="32">
        <f>SUM(T53)/100*20</f>
        <v>7.2799999999999994</v>
      </c>
      <c r="V53" s="31"/>
    </row>
    <row r="54" spans="2:22" x14ac:dyDescent="0.3">
      <c r="B54" s="4" t="s">
        <v>156</v>
      </c>
      <c r="C54" s="16" t="s">
        <v>161</v>
      </c>
      <c r="D54" s="49">
        <f>E54/100*20</f>
        <v>11</v>
      </c>
      <c r="E54" s="17">
        <f>(AZ36+BC36+BF36+BI36)/4</f>
        <v>55</v>
      </c>
      <c r="F54" s="49">
        <f>G54/100*20</f>
        <v>10.75</v>
      </c>
      <c r="G54" s="17">
        <f>(BL36+BO36+BR36+BU36)/4</f>
        <v>53.75</v>
      </c>
      <c r="H54" s="49">
        <f>I54/100*20</f>
        <v>13.25</v>
      </c>
      <c r="I54" s="17">
        <f>(BX36+CA36+CD36+CG36)/4</f>
        <v>66.25</v>
      </c>
      <c r="J54" s="49">
        <f>K54/100*20</f>
        <v>9.75</v>
      </c>
      <c r="K54" s="17">
        <f>(CJ36+CM36+CP36+CS36)/4</f>
        <v>48.75</v>
      </c>
      <c r="L54" s="49">
        <f>M54/100*20</f>
        <v>10.75</v>
      </c>
      <c r="M54" s="34">
        <f>(CV36+CY36+DB36+DE36)/4</f>
        <v>53.75</v>
      </c>
      <c r="N54" s="53"/>
      <c r="O54" s="52">
        <v>55.6</v>
      </c>
      <c r="P54" s="53"/>
      <c r="Q54" s="53"/>
      <c r="R54" s="54"/>
      <c r="S54" s="54" t="s">
        <v>156</v>
      </c>
      <c r="T54" s="54">
        <v>54.4</v>
      </c>
      <c r="U54" s="32">
        <f>SUM(T54)/100*20</f>
        <v>10.88</v>
      </c>
      <c r="V54" s="31"/>
    </row>
    <row r="55" spans="2:22" x14ac:dyDescent="0.3">
      <c r="B55" s="4" t="s">
        <v>157</v>
      </c>
      <c r="C55" s="16" t="s">
        <v>161</v>
      </c>
      <c r="D55" s="49">
        <f>E55/100*20</f>
        <v>1.5</v>
      </c>
      <c r="E55" s="17">
        <f>(BA36+BD36+BG36+BJ36)/4</f>
        <v>7.5</v>
      </c>
      <c r="F55" s="49">
        <f>G55/100*20</f>
        <v>2</v>
      </c>
      <c r="G55" s="17">
        <f>(BM36+BP36+BS36+BV36)/4</f>
        <v>10</v>
      </c>
      <c r="H55" s="49">
        <f>I55/100*20</f>
        <v>0.25</v>
      </c>
      <c r="I55" s="17">
        <f>(BY36+CB36+CE36+CH36)/4</f>
        <v>1.25</v>
      </c>
      <c r="J55" s="49">
        <f>K55/100*20</f>
        <v>1.75</v>
      </c>
      <c r="K55" s="17">
        <f>(CK36+CN36+CQ36+CT36)/4</f>
        <v>8.75</v>
      </c>
      <c r="L55" s="49">
        <f>M55/100*20</f>
        <v>3</v>
      </c>
      <c r="M55" s="34">
        <f>(CW36+CZ36+DC36+DF36)/4</f>
        <v>15</v>
      </c>
      <c r="N55" s="53"/>
      <c r="O55" s="53"/>
      <c r="P55" s="52">
        <v>8.8000000000000007</v>
      </c>
      <c r="Q55" s="53"/>
      <c r="R55" s="54"/>
      <c r="S55" s="54" t="s">
        <v>157</v>
      </c>
      <c r="T55" s="54">
        <v>9.1999999999999993</v>
      </c>
      <c r="U55" s="32">
        <f>SUM(T55)/100*20</f>
        <v>1.8399999999999999</v>
      </c>
      <c r="V55" s="33"/>
    </row>
    <row r="56" spans="2:22" x14ac:dyDescent="0.3">
      <c r="B56" s="4"/>
      <c r="C56" s="16"/>
      <c r="D56" s="15">
        <f>SUM(D53:D55)</f>
        <v>19.5</v>
      </c>
      <c r="E56" s="15">
        <f>SUM(E53:E55)</f>
        <v>100</v>
      </c>
      <c r="F56" s="15">
        <f t="shared" ref="F56:M56" si="8">SUM(F53:F55)</f>
        <v>20</v>
      </c>
      <c r="G56" s="15">
        <f t="shared" si="8"/>
        <v>100</v>
      </c>
      <c r="H56" s="15">
        <f t="shared" si="8"/>
        <v>20</v>
      </c>
      <c r="I56" s="15">
        <f t="shared" si="8"/>
        <v>100</v>
      </c>
      <c r="J56" s="15">
        <f t="shared" si="8"/>
        <v>19.5</v>
      </c>
      <c r="K56" s="15">
        <f t="shared" si="8"/>
        <v>100</v>
      </c>
      <c r="L56" s="35">
        <f t="shared" si="8"/>
        <v>20</v>
      </c>
      <c r="M56" s="35">
        <f t="shared" si="8"/>
        <v>100</v>
      </c>
      <c r="N56" s="53"/>
      <c r="O56" s="53"/>
      <c r="P56" s="53"/>
      <c r="Q56" s="53"/>
      <c r="R56" s="54"/>
      <c r="S56" s="54"/>
      <c r="T56" s="54"/>
      <c r="U56" s="32">
        <f>SUM(U53:U55)</f>
        <v>20</v>
      </c>
      <c r="V56" s="31"/>
    </row>
    <row r="57" spans="2:22" x14ac:dyDescent="0.3">
      <c r="B57" s="4" t="s">
        <v>155</v>
      </c>
      <c r="C57" s="16" t="s">
        <v>162</v>
      </c>
      <c r="D57" s="49">
        <f>E57/100*20</f>
        <v>12</v>
      </c>
      <c r="E57" s="17">
        <f>(DG36+DJ36+DM36+DP36)/4</f>
        <v>60</v>
      </c>
      <c r="F57" s="24"/>
      <c r="G57" s="24"/>
      <c r="H57" s="24"/>
      <c r="I57" s="24"/>
      <c r="J57" s="24"/>
      <c r="K57" s="24"/>
      <c r="L57" s="32"/>
      <c r="M57" s="32"/>
      <c r="N57" s="52">
        <f>SUM(E57:M57)</f>
        <v>60</v>
      </c>
      <c r="O57" s="53"/>
      <c r="P57" s="53"/>
      <c r="Q57" s="52"/>
      <c r="R57" s="55"/>
      <c r="S57" s="54" t="s">
        <v>155</v>
      </c>
      <c r="T57" s="55">
        <f>SUM(K57:S57)</f>
        <v>60</v>
      </c>
      <c r="U57" s="32">
        <f>SUM(T57)/100*20</f>
        <v>12</v>
      </c>
      <c r="V57" s="31"/>
    </row>
    <row r="58" spans="2:22" x14ac:dyDescent="0.3">
      <c r="B58" s="4" t="s">
        <v>156</v>
      </c>
      <c r="C58" s="16" t="s">
        <v>162</v>
      </c>
      <c r="D58" s="49">
        <f>E58/100*20</f>
        <v>5.25</v>
      </c>
      <c r="E58" s="17">
        <f>(DH36+DK36+DN36+DQ36)/4</f>
        <v>26.25</v>
      </c>
      <c r="F58" s="24"/>
      <c r="G58" s="24"/>
      <c r="H58" s="24"/>
      <c r="I58" s="24"/>
      <c r="J58" s="24"/>
      <c r="K58" s="24"/>
      <c r="L58" s="32"/>
      <c r="M58" s="32"/>
      <c r="N58" s="53"/>
      <c r="O58" s="52">
        <f>SUM(E58:N58)</f>
        <v>26.25</v>
      </c>
      <c r="P58" s="53"/>
      <c r="Q58" s="53"/>
      <c r="R58" s="54"/>
      <c r="S58" s="54" t="s">
        <v>156</v>
      </c>
      <c r="T58" s="54">
        <v>28.1</v>
      </c>
      <c r="U58" s="32">
        <f>SUM(T58)/100*20</f>
        <v>5.620000000000001</v>
      </c>
      <c r="V58" s="31"/>
    </row>
    <row r="59" spans="2:22" x14ac:dyDescent="0.3">
      <c r="B59" s="4" t="s">
        <v>157</v>
      </c>
      <c r="C59" s="16" t="s">
        <v>162</v>
      </c>
      <c r="D59" s="49">
        <f>E59/100*20</f>
        <v>2.75</v>
      </c>
      <c r="E59" s="17">
        <f>(DI36+DL36+DO36+DR36)/4</f>
        <v>13.75</v>
      </c>
      <c r="F59" s="24"/>
      <c r="G59" s="24"/>
      <c r="H59" s="24"/>
      <c r="I59" s="24"/>
      <c r="J59" s="24"/>
      <c r="K59" s="24"/>
      <c r="L59" s="32"/>
      <c r="M59" s="32"/>
      <c r="N59" s="53"/>
      <c r="O59" s="53"/>
      <c r="P59" s="52">
        <f>SUM(E59:O59)</f>
        <v>13.75</v>
      </c>
      <c r="Q59" s="53"/>
      <c r="R59" s="54"/>
      <c r="S59" s="54" t="s">
        <v>157</v>
      </c>
      <c r="T59" s="54">
        <v>15.6</v>
      </c>
      <c r="U59" s="32">
        <f>SUM(T59)/100*20</f>
        <v>3.12</v>
      </c>
      <c r="V59" s="33"/>
    </row>
    <row r="60" spans="2:22" x14ac:dyDescent="0.3">
      <c r="B60" s="4"/>
      <c r="C60" s="16"/>
      <c r="D60" s="15">
        <f>SUM(D57:D59)</f>
        <v>20</v>
      </c>
      <c r="E60" s="15">
        <f>SUM(E57:E59)</f>
        <v>100</v>
      </c>
      <c r="F60" s="24"/>
      <c r="G60" s="24"/>
      <c r="H60" s="24"/>
      <c r="I60" s="24"/>
      <c r="J60" s="24"/>
      <c r="K60" s="24"/>
      <c r="L60" s="32"/>
      <c r="M60" s="32"/>
      <c r="N60" s="31"/>
      <c r="O60" s="31"/>
      <c r="P60" s="31"/>
      <c r="Q60" s="31"/>
      <c r="R60" s="54"/>
      <c r="S60" s="54"/>
      <c r="T60" s="54"/>
      <c r="U60" s="32">
        <v>20</v>
      </c>
      <c r="V60" s="31"/>
    </row>
    <row r="61" spans="2:22" ht="15.6" x14ac:dyDescent="0.3">
      <c r="D61" s="24"/>
      <c r="E61" s="24"/>
      <c r="F61" s="24"/>
      <c r="G61" s="24"/>
      <c r="H61" s="24"/>
      <c r="I61" s="24"/>
      <c r="J61" s="24"/>
      <c r="K61" s="24"/>
      <c r="L61" s="32"/>
      <c r="M61" s="37"/>
      <c r="N61" s="39" t="s">
        <v>229</v>
      </c>
      <c r="O61" s="39"/>
      <c r="P61" s="39"/>
      <c r="Q61" s="39"/>
      <c r="R61" s="39"/>
      <c r="S61" s="39"/>
      <c r="T61" s="31"/>
      <c r="U61" s="31"/>
      <c r="V61" s="31"/>
    </row>
    <row r="62" spans="2:22" ht="15.6" x14ac:dyDescent="0.3">
      <c r="D62" s="24"/>
      <c r="E62" s="24"/>
      <c r="F62" s="24"/>
      <c r="G62" s="24"/>
      <c r="H62" s="24"/>
      <c r="I62" s="24"/>
      <c r="J62" s="24"/>
      <c r="K62" s="24"/>
      <c r="L62" s="32"/>
      <c r="M62" s="38" t="s">
        <v>155</v>
      </c>
      <c r="N62" s="40">
        <f>SUM(N39:N61)/5</f>
        <v>36.769999999999996</v>
      </c>
      <c r="O62" s="41" t="s">
        <v>228</v>
      </c>
      <c r="P62" s="39"/>
      <c r="Q62" s="39"/>
      <c r="R62" s="42">
        <f>SUM(N62:Q62)</f>
        <v>36.769999999999996</v>
      </c>
      <c r="S62" s="39"/>
      <c r="T62" s="31"/>
      <c r="U62" s="31"/>
      <c r="V62" s="31"/>
    </row>
    <row r="63" spans="2:22" ht="15.6" x14ac:dyDescent="0.3">
      <c r="L63" s="31"/>
      <c r="M63" s="39"/>
      <c r="N63" s="43" t="s">
        <v>156</v>
      </c>
      <c r="O63" s="44">
        <f>SUM(O40:O62)/5</f>
        <v>52.220000000000006</v>
      </c>
      <c r="P63" s="45" t="s">
        <v>228</v>
      </c>
      <c r="Q63" s="39"/>
      <c r="R63" s="39">
        <f>SUM(N63:Q63)</f>
        <v>52.220000000000006</v>
      </c>
      <c r="S63" s="39"/>
      <c r="T63" s="31"/>
      <c r="U63" s="31"/>
      <c r="V63" s="31"/>
    </row>
    <row r="64" spans="2:22" ht="15.6" x14ac:dyDescent="0.3">
      <c r="L64" s="31"/>
      <c r="M64" s="39"/>
      <c r="N64" s="39"/>
      <c r="O64" s="46" t="s">
        <v>157</v>
      </c>
      <c r="P64" s="47">
        <f>SUM(P41:P63)/5</f>
        <v>11.01</v>
      </c>
      <c r="Q64" s="48" t="s">
        <v>228</v>
      </c>
      <c r="R64" s="39"/>
      <c r="S64" s="39"/>
      <c r="T64" s="31"/>
      <c r="U64" s="31"/>
      <c r="V64" s="31"/>
    </row>
    <row r="65" spans="2:19" ht="15.6" x14ac:dyDescent="0.3">
      <c r="M65" s="10"/>
      <c r="N65" s="10"/>
      <c r="O65" s="10"/>
      <c r="P65" s="10"/>
      <c r="Q65" s="10"/>
      <c r="R65" s="10"/>
      <c r="S65" s="10"/>
    </row>
    <row r="66" spans="2:19" ht="15.6" x14ac:dyDescent="0.3">
      <c r="M66" s="10"/>
      <c r="N66" s="10"/>
      <c r="O66" s="29" t="s">
        <v>227</v>
      </c>
      <c r="P66" s="29"/>
      <c r="Q66" s="29"/>
      <c r="R66" s="28">
        <f>SUM(R62:R65)</f>
        <v>88.990000000000009</v>
      </c>
      <c r="S66" s="29" t="s">
        <v>228</v>
      </c>
    </row>
    <row r="72" spans="2:19" x14ac:dyDescent="0.3">
      <c r="B72" t="s">
        <v>233</v>
      </c>
    </row>
    <row r="73" spans="2:19" x14ac:dyDescent="0.3">
      <c r="B73" t="s">
        <v>234</v>
      </c>
    </row>
    <row r="74" spans="2:19" x14ac:dyDescent="0.3">
      <c r="B74" t="s">
        <v>235</v>
      </c>
    </row>
    <row r="75" spans="2:19" x14ac:dyDescent="0.3">
      <c r="B75" s="36" t="s">
        <v>236</v>
      </c>
    </row>
    <row r="76" spans="2:19" x14ac:dyDescent="0.3">
      <c r="B76" t="s">
        <v>237</v>
      </c>
    </row>
    <row r="77" spans="2:19" x14ac:dyDescent="0.3">
      <c r="B77" t="s">
        <v>238</v>
      </c>
    </row>
    <row r="78" spans="2:19" x14ac:dyDescent="0.3">
      <c r="B78" t="s">
        <v>239</v>
      </c>
    </row>
    <row r="79" spans="2:19" x14ac:dyDescent="0.3">
      <c r="B79" t="s">
        <v>240</v>
      </c>
    </row>
    <row r="80" spans="2:19" x14ac:dyDescent="0.3">
      <c r="B80" t="s">
        <v>241</v>
      </c>
    </row>
    <row r="81" spans="2:2" x14ac:dyDescent="0.3">
      <c r="B81" t="s">
        <v>242</v>
      </c>
    </row>
    <row r="82" spans="2:2" x14ac:dyDescent="0.3">
      <c r="B82" t="s">
        <v>243</v>
      </c>
    </row>
    <row r="83" spans="2:2" x14ac:dyDescent="0.3">
      <c r="B83" t="s">
        <v>244</v>
      </c>
    </row>
    <row r="84" spans="2:2" x14ac:dyDescent="0.3">
      <c r="B84" t="s">
        <v>245</v>
      </c>
    </row>
    <row r="85" spans="2:2" x14ac:dyDescent="0.3">
      <c r="B85" t="s">
        <v>246</v>
      </c>
    </row>
    <row r="86" spans="2:2" x14ac:dyDescent="0.3">
      <c r="B86" t="s">
        <v>247</v>
      </c>
    </row>
    <row r="87" spans="2:2" x14ac:dyDescent="0.3">
      <c r="B87" t="s">
        <v>248</v>
      </c>
    </row>
    <row r="88" spans="2:2" x14ac:dyDescent="0.3">
      <c r="B88" t="s">
        <v>249</v>
      </c>
    </row>
    <row r="89" spans="2:2" x14ac:dyDescent="0.3">
      <c r="B89" t="s">
        <v>250</v>
      </c>
    </row>
    <row r="90" spans="2:2" x14ac:dyDescent="0.3">
      <c r="B90" t="s">
        <v>251</v>
      </c>
    </row>
    <row r="91" spans="2:2" x14ac:dyDescent="0.3">
      <c r="B91" t="s">
        <v>252</v>
      </c>
    </row>
    <row r="92" spans="2:2" x14ac:dyDescent="0.3">
      <c r="B92" t="s">
        <v>253</v>
      </c>
    </row>
    <row r="93" spans="2:2" x14ac:dyDescent="0.3">
      <c r="B93" t="s">
        <v>254</v>
      </c>
    </row>
    <row r="94" spans="2:2" x14ac:dyDescent="0.3">
      <c r="B94" t="s">
        <v>255</v>
      </c>
    </row>
    <row r="95" spans="2:2" x14ac:dyDescent="0.3">
      <c r="B95" t="s">
        <v>256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2026-02-20T06:01:05Z</dcterms:modified>
</cp:coreProperties>
</file>